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0 レース\レース終了データ\2020 FCRポイント\"/>
    </mc:Choice>
  </mc:AlternateContent>
  <bookViews>
    <workbookView xWindow="0" yWindow="0" windowWidth="20490" windowHeight="7710" tabRatio="830" activeTab="5"/>
  </bookViews>
  <sheets>
    <sheet name="S-FJ" sheetId="9" r:id="rId1"/>
    <sheet name="86＆BRZ" sheetId="6" r:id="rId2"/>
    <sheet name="AE86,NA1600,AE111,RS...etc" sheetId="1" r:id="rId3"/>
    <sheet name="ロードスターカップ" sheetId="7" r:id="rId4"/>
    <sheet name="N1000,N1400,N1500,デミオレース,AudiA1" sheetId="4" r:id="rId5"/>
    <sheet name="FCR-VITA" sheetId="14" r:id="rId6"/>
    <sheet name="ポイント" sheetId="11" r:id="rId7"/>
  </sheets>
  <definedNames>
    <definedName name="_xlnm.Print_Area" localSheetId="1">'86＆BRZ'!$A$1:$M$32</definedName>
    <definedName name="_xlnm.Print_Area" localSheetId="2">'AE86,NA1600,AE111,RS...etc'!$A$1:$I$60</definedName>
    <definedName name="_xlnm.Print_Area" localSheetId="4">'N1000,N1400,N1500,デミオレース,AudiA1'!$A$1:$M$61</definedName>
    <definedName name="_xlnm.Print_Area" localSheetId="0">'S-FJ'!$A$1:$G$19</definedName>
    <definedName name="_xlnm.Print_Area" localSheetId="3">ロードスターカップ!$A$1:$M$64</definedName>
  </definedNames>
  <calcPr calcId="162913"/>
  <fileRecoveryPr autoRecover="0"/>
</workbook>
</file>

<file path=xl/calcChain.xml><?xml version="1.0" encoding="utf-8"?>
<calcChain xmlns="http://schemas.openxmlformats.org/spreadsheetml/2006/main">
  <c r="L11" i="14" l="1"/>
  <c r="L5" i="14" l="1"/>
  <c r="L8" i="14"/>
  <c r="L9" i="14"/>
  <c r="L10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K31" i="14"/>
  <c r="K29" i="14"/>
  <c r="K26" i="14"/>
  <c r="K24" i="14"/>
  <c r="K23" i="14"/>
  <c r="K9" i="14"/>
  <c r="K19" i="14"/>
  <c r="K16" i="14"/>
  <c r="K11" i="14"/>
  <c r="K7" i="14"/>
  <c r="K57" i="4" l="1"/>
  <c r="K56" i="4"/>
  <c r="K58" i="4"/>
  <c r="K50" i="4"/>
  <c r="K51" i="4"/>
  <c r="K52" i="4"/>
  <c r="K49" i="4"/>
  <c r="K48" i="4"/>
  <c r="K47" i="4"/>
  <c r="K46" i="4"/>
  <c r="I21" i="4"/>
  <c r="I23" i="4"/>
  <c r="I19" i="4"/>
  <c r="I18" i="4"/>
  <c r="I9" i="4"/>
  <c r="I7" i="4"/>
  <c r="I48" i="4" l="1"/>
  <c r="I53" i="4"/>
  <c r="I51" i="4"/>
  <c r="I50" i="4"/>
  <c r="I55" i="4"/>
  <c r="I58" i="4"/>
  <c r="I52" i="4"/>
  <c r="I49" i="4"/>
  <c r="I47" i="4"/>
  <c r="G20" i="4"/>
  <c r="G18" i="4"/>
  <c r="G22" i="4"/>
  <c r="G24" i="4"/>
  <c r="G10" i="4"/>
  <c r="G7" i="4"/>
  <c r="L5" i="6" l="1"/>
  <c r="M5" i="6"/>
  <c r="K12" i="6"/>
  <c r="K8" i="6"/>
  <c r="K7" i="6"/>
  <c r="K49" i="7" l="1"/>
  <c r="K31" i="7"/>
  <c r="K41" i="7"/>
  <c r="K61" i="7"/>
  <c r="K58" i="7"/>
  <c r="K57" i="7"/>
  <c r="K22" i="7"/>
  <c r="K23" i="7"/>
  <c r="L23" i="7" s="1"/>
  <c r="K19" i="7"/>
  <c r="K17" i="7"/>
  <c r="K7" i="7"/>
  <c r="I23" i="14" l="1"/>
  <c r="I24" i="14"/>
  <c r="I25" i="14"/>
  <c r="I14" i="14"/>
  <c r="I11" i="14"/>
  <c r="I12" i="14"/>
  <c r="I13" i="14"/>
  <c r="I9" i="14"/>
  <c r="I7" i="14"/>
  <c r="I8" i="14"/>
  <c r="G56" i="1" l="1"/>
  <c r="G44" i="1"/>
  <c r="G43" i="1"/>
  <c r="G41" i="1"/>
  <c r="G34" i="1"/>
  <c r="G33" i="1"/>
  <c r="G31" i="1"/>
  <c r="G15" i="1"/>
  <c r="G25" i="1"/>
  <c r="G23" i="1"/>
  <c r="G7" i="1"/>
  <c r="H39" i="1"/>
  <c r="H29" i="1"/>
  <c r="I8" i="6" l="1"/>
  <c r="I7" i="6"/>
  <c r="I9" i="6"/>
  <c r="I7" i="7" l="1"/>
  <c r="I50" i="7"/>
  <c r="I31" i="7"/>
  <c r="I58" i="7"/>
  <c r="I60" i="7"/>
  <c r="I57" i="7"/>
  <c r="I59" i="7"/>
  <c r="I19" i="7"/>
  <c r="I24" i="7"/>
  <c r="I20" i="7"/>
  <c r="I18" i="7"/>
  <c r="I17" i="7"/>
  <c r="I8" i="7"/>
  <c r="G47" i="4" l="1"/>
  <c r="L47" i="4" s="1"/>
  <c r="G49" i="4"/>
  <c r="L49" i="4" s="1"/>
  <c r="G54" i="4"/>
  <c r="L54" i="4" s="1"/>
  <c r="G52" i="4"/>
  <c r="L52" i="4" s="1"/>
  <c r="L5" i="4"/>
  <c r="M5" i="4" s="1"/>
  <c r="L48" i="4"/>
  <c r="L53" i="4"/>
  <c r="L51" i="4"/>
  <c r="L50" i="4"/>
  <c r="L55" i="4"/>
  <c r="L58" i="4"/>
  <c r="L56" i="4"/>
  <c r="L57" i="4"/>
  <c r="L59" i="4"/>
  <c r="L60" i="4"/>
  <c r="L61" i="4"/>
  <c r="L20" i="4"/>
  <c r="L18" i="4"/>
  <c r="L22" i="4"/>
  <c r="L24" i="4"/>
  <c r="L19" i="4"/>
  <c r="L21" i="4"/>
  <c r="L23" i="4"/>
  <c r="L25" i="4"/>
  <c r="L26" i="4"/>
  <c r="L27" i="4"/>
  <c r="L28" i="4"/>
  <c r="L7" i="4"/>
  <c r="L10" i="4"/>
  <c r="L9" i="4"/>
  <c r="L11" i="4"/>
  <c r="I46" i="4"/>
  <c r="I40" i="4"/>
  <c r="I34" i="4"/>
  <c r="I17" i="4"/>
  <c r="I8" i="4"/>
  <c r="L8" i="7"/>
  <c r="G46" i="4"/>
  <c r="G40" i="4"/>
  <c r="G34" i="4"/>
  <c r="L34" i="4" s="1"/>
  <c r="G17" i="4"/>
  <c r="G8" i="4"/>
  <c r="L64" i="7"/>
  <c r="L63" i="7"/>
  <c r="L58" i="7"/>
  <c r="L51" i="7"/>
  <c r="L50" i="7"/>
  <c r="L43" i="7"/>
  <c r="L41" i="7"/>
  <c r="L35" i="7"/>
  <c r="L34" i="7"/>
  <c r="L33" i="7"/>
  <c r="L32" i="7"/>
  <c r="L22" i="7"/>
  <c r="L19" i="7"/>
  <c r="L24" i="7"/>
  <c r="L20" i="7"/>
  <c r="L11" i="7"/>
  <c r="L10" i="7"/>
  <c r="L9" i="7"/>
  <c r="L55" i="7"/>
  <c r="M55" i="7" s="1"/>
  <c r="L15" i="7"/>
  <c r="M15" i="7" s="1"/>
  <c r="L5" i="7"/>
  <c r="M5" i="7" s="1"/>
  <c r="I42" i="7"/>
  <c r="L42" i="7" s="1"/>
  <c r="L7" i="6"/>
  <c r="L12" i="6"/>
  <c r="L8" i="6"/>
  <c r="L13" i="6"/>
  <c r="L14" i="6"/>
  <c r="L15" i="6"/>
  <c r="L16" i="6"/>
  <c r="E57" i="7"/>
  <c r="L57" i="7" s="1"/>
  <c r="E62" i="7"/>
  <c r="L62" i="7" s="1"/>
  <c r="E60" i="7"/>
  <c r="L60" i="7" s="1"/>
  <c r="E61" i="7"/>
  <c r="L61" i="7" s="1"/>
  <c r="E21" i="7"/>
  <c r="L21" i="7" s="1"/>
  <c r="E18" i="7"/>
  <c r="L18" i="7" s="1"/>
  <c r="E25" i="7"/>
  <c r="L25" i="7" s="1"/>
  <c r="E9" i="6"/>
  <c r="L9" i="6" s="1"/>
  <c r="E11" i="6"/>
  <c r="L11" i="6" s="1"/>
  <c r="G32" i="14"/>
  <c r="G30" i="14"/>
  <c r="G27" i="14"/>
  <c r="G21" i="14"/>
  <c r="E9" i="14"/>
  <c r="G9" i="14"/>
  <c r="E8" i="14"/>
  <c r="G8" i="14"/>
  <c r="G20" i="14"/>
  <c r="G17" i="14"/>
  <c r="G15" i="14"/>
  <c r="G10" i="14"/>
  <c r="E7" i="14"/>
  <c r="L7" i="14" s="1"/>
  <c r="E18" i="14"/>
  <c r="E22" i="14"/>
  <c r="E13" i="14"/>
  <c r="E12" i="14"/>
  <c r="E28" i="14"/>
  <c r="E11" i="14"/>
  <c r="E16" i="14"/>
  <c r="E7" i="1"/>
  <c r="H7" i="1" s="1"/>
  <c r="E10" i="6"/>
  <c r="L10" i="6" s="1"/>
  <c r="E7" i="9"/>
  <c r="E59" i="7"/>
  <c r="L59" i="7" s="1"/>
  <c r="E49" i="7"/>
  <c r="L49" i="7" s="1"/>
  <c r="E31" i="7"/>
  <c r="L31" i="7" s="1"/>
  <c r="E17" i="7"/>
  <c r="L17" i="7" s="1"/>
  <c r="E7" i="7"/>
  <c r="L7" i="7" s="1"/>
  <c r="F16" i="9"/>
  <c r="F15" i="9"/>
  <c r="F14" i="9"/>
  <c r="F13" i="9"/>
  <c r="F12" i="9"/>
  <c r="F11" i="9"/>
  <c r="F10" i="9"/>
  <c r="F9" i="9"/>
  <c r="F8" i="9"/>
  <c r="F7" i="9"/>
  <c r="H60" i="1"/>
  <c r="H59" i="1"/>
  <c r="H58" i="1"/>
  <c r="H57" i="1"/>
  <c r="H56" i="1"/>
  <c r="H50" i="1"/>
  <c r="H49" i="1"/>
  <c r="H48" i="1"/>
  <c r="H47" i="1"/>
  <c r="H46" i="1"/>
  <c r="H45" i="1"/>
  <c r="H44" i="1"/>
  <c r="H43" i="1"/>
  <c r="H41" i="1"/>
  <c r="H35" i="1"/>
  <c r="H34" i="1"/>
  <c r="H33" i="1"/>
  <c r="H31" i="1"/>
  <c r="H25" i="1"/>
  <c r="H23" i="1"/>
  <c r="H17" i="1"/>
  <c r="H15" i="1"/>
  <c r="H9" i="1"/>
  <c r="H8" i="1"/>
  <c r="H5" i="1"/>
  <c r="I5" i="1" s="1"/>
  <c r="F28" i="9"/>
  <c r="E42" i="1"/>
  <c r="H42" i="1" s="1"/>
  <c r="H21" i="1"/>
  <c r="I21" i="1" s="1"/>
  <c r="E28" i="9"/>
  <c r="E32" i="1"/>
  <c r="H32" i="1" s="1"/>
  <c r="E24" i="1"/>
  <c r="H24" i="1" s="1"/>
  <c r="E16" i="1"/>
  <c r="H16" i="1" s="1"/>
  <c r="H54" i="1"/>
  <c r="I54" i="1" s="1"/>
  <c r="L32" i="4"/>
  <c r="M32" i="4" s="1"/>
  <c r="L15" i="4"/>
  <c r="M15" i="4" s="1"/>
  <c r="F26" i="9"/>
  <c r="M5" i="14"/>
  <c r="L44" i="4"/>
  <c r="L38" i="4"/>
  <c r="M38" i="4" s="1"/>
  <c r="L47" i="7"/>
  <c r="M47" i="7" s="1"/>
  <c r="L39" i="7"/>
  <c r="M39" i="7" s="1"/>
  <c r="I39" i="1"/>
  <c r="I29" i="1"/>
  <c r="L29" i="7"/>
  <c r="M29" i="7" s="1"/>
  <c r="H13" i="1"/>
  <c r="I13" i="1" s="1"/>
  <c r="F5" i="9"/>
  <c r="F33" i="9"/>
  <c r="F34" i="9"/>
  <c r="F36" i="9"/>
  <c r="F39" i="9"/>
  <c r="F41" i="9"/>
  <c r="F37" i="9"/>
  <c r="F32" i="9"/>
  <c r="F35" i="9"/>
  <c r="F38" i="9"/>
  <c r="F40" i="9"/>
  <c r="F42" i="9"/>
  <c r="F30" i="9"/>
  <c r="F31" i="9"/>
  <c r="F29" i="9"/>
  <c r="L40" i="4" l="1"/>
  <c r="L46" i="4"/>
  <c r="L8" i="4"/>
  <c r="L17" i="4"/>
</calcChain>
</file>

<file path=xl/sharedStrings.xml><?xml version="1.0" encoding="utf-8"?>
<sst xmlns="http://schemas.openxmlformats.org/spreadsheetml/2006/main" count="476" uniqueCount="172">
  <si>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</si>
  <si>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</si>
  <si>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</si>
  <si>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</si>
  <si>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</si>
  <si>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</si>
  <si>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</si>
  <si>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</si>
  <si>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</si>
  <si>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</si>
  <si>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</si>
  <si>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</si>
  <si>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</si>
  <si>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</si>
  <si>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</si>
  <si>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</si>
  <si>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</si>
  <si>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</si>
  <si>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</si>
  <si>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</si>
  <si>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</si>
  <si>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</si>
  <si>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</si>
  <si>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</si>
  <si>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</si>
  <si>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</si>
  <si>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</si>
  <si>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</si>
  <si>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</si>
  <si>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</si>
  <si>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</si>
  <si>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</si>
  <si>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</si>
  <si>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</si>
  <si>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</si>
  <si>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ロードスターN1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</si>
  <si>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</si>
  <si>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</si>
  <si>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</si>
  <si>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</si>
  <si>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</si>
  <si>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</si>
  <si>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</si>
  <si>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</si>
  <si>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</si>
  <si>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</si>
  <si>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</si>
  <si>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</si>
  <si>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</si>
  <si>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</si>
  <si>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</si>
  <si>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</si>
  <si>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</si>
  <si>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</si>
  <si>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</si>
  <si>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SUPER FJ　FCRシリーズポイント表</t>
    <phoneticPr fontId="1"/>
  </si>
  <si>
    <t>JAF地方選手権　暫定ポイント表（JAFによる集計結果が正式）</t>
    <rPh sb="3" eb="5">
      <t>チホウ</t>
    </rPh>
    <rPh sb="5" eb="8">
      <t>センシュケン</t>
    </rPh>
    <rPh sb="9" eb="11">
      <t>ザンテイ</t>
    </rPh>
    <rPh sb="15" eb="16">
      <t>ヒョウ</t>
    </rPh>
    <rPh sb="23" eb="25">
      <t>シュウケイ</t>
    </rPh>
    <rPh sb="25" eb="27">
      <t>ケッカ</t>
    </rPh>
    <rPh sb="28" eb="30">
      <t>セイシキ</t>
    </rPh>
    <phoneticPr fontId="1"/>
  </si>
  <si>
    <t>N1000,N1400,N1500,デミオレース,Audi A1　シリーズポイント表</t>
    <phoneticPr fontId="1"/>
  </si>
  <si>
    <t>86＆BRZ　シリーズポイント表</t>
    <phoneticPr fontId="1"/>
  </si>
  <si>
    <t>ワンメイク</t>
    <phoneticPr fontId="1"/>
  </si>
  <si>
    <t>FCR②</t>
    <phoneticPr fontId="1"/>
  </si>
  <si>
    <t>6位まで</t>
    <rPh sb="1" eb="2">
      <t>イ</t>
    </rPh>
    <phoneticPr fontId="3"/>
  </si>
  <si>
    <t>FCR②</t>
  </si>
  <si>
    <t>IP③</t>
    <phoneticPr fontId="1"/>
  </si>
  <si>
    <t>IP④</t>
    <phoneticPr fontId="1"/>
  </si>
  <si>
    <t>小西　岬</t>
    <phoneticPr fontId="1"/>
  </si>
  <si>
    <t>三浦　愛</t>
    <phoneticPr fontId="1"/>
  </si>
  <si>
    <t>遠藤　浩二</t>
    <phoneticPr fontId="1"/>
  </si>
  <si>
    <t>イノウエ　ケイイチ</t>
    <phoneticPr fontId="1"/>
  </si>
  <si>
    <t>下垣　和也</t>
    <phoneticPr fontId="1"/>
  </si>
  <si>
    <t>翁長　実希</t>
  </si>
  <si>
    <t>並木　俊貴</t>
    <phoneticPr fontId="1"/>
  </si>
  <si>
    <t>MOTO+</t>
    <phoneticPr fontId="1"/>
  </si>
  <si>
    <t>いむらせいじ</t>
    <phoneticPr fontId="1"/>
  </si>
  <si>
    <t>辻本　始温</t>
    <phoneticPr fontId="1"/>
  </si>
  <si>
    <t>塩岡　雅敏</t>
    <phoneticPr fontId="1"/>
  </si>
  <si>
    <t>山口　崇</t>
    <phoneticPr fontId="1"/>
  </si>
  <si>
    <t>谷田　伸行</t>
    <phoneticPr fontId="1"/>
  </si>
  <si>
    <t>秋元　優範</t>
    <phoneticPr fontId="1"/>
  </si>
  <si>
    <t>山崎　浩明</t>
    <phoneticPr fontId="1"/>
  </si>
  <si>
    <t>鈴鹿クラブマンレース</t>
    <rPh sb="0" eb="2">
      <t>スズカ</t>
    </rPh>
    <phoneticPr fontId="1"/>
  </si>
  <si>
    <t>バイエルン松尾</t>
    <rPh sb="5" eb="7">
      <t>マツオ</t>
    </rPh>
    <phoneticPr fontId="1"/>
  </si>
  <si>
    <t>山谷　直樹</t>
    <rPh sb="0" eb="2">
      <t>ヤマタニ</t>
    </rPh>
    <rPh sb="3" eb="5">
      <t>ナオキ</t>
    </rPh>
    <phoneticPr fontId="1"/>
  </si>
  <si>
    <t>RYU</t>
    <phoneticPr fontId="1"/>
  </si>
  <si>
    <t>中里　紀夫</t>
    <rPh sb="0" eb="2">
      <t>ナカザト</t>
    </rPh>
    <rPh sb="3" eb="5">
      <t>ノリオ</t>
    </rPh>
    <phoneticPr fontId="1"/>
  </si>
  <si>
    <t>福岡　宝昌</t>
    <rPh sb="0" eb="2">
      <t>フクオカ</t>
    </rPh>
    <rPh sb="3" eb="4">
      <t>タカラ</t>
    </rPh>
    <rPh sb="4" eb="5">
      <t>アキラ</t>
    </rPh>
    <phoneticPr fontId="1"/>
  </si>
  <si>
    <t>八木　智</t>
    <rPh sb="0" eb="2">
      <t>ヤギ</t>
    </rPh>
    <rPh sb="3" eb="4">
      <t>サトシ</t>
    </rPh>
    <phoneticPr fontId="1"/>
  </si>
  <si>
    <t>関　正俊</t>
    <rPh sb="0" eb="1">
      <t>セキ</t>
    </rPh>
    <rPh sb="2" eb="4">
      <t>マサトシ</t>
    </rPh>
    <phoneticPr fontId="1"/>
  </si>
  <si>
    <t>落合　立成</t>
    <phoneticPr fontId="1"/>
  </si>
  <si>
    <t>渡辺　ひろし</t>
    <phoneticPr fontId="1"/>
  </si>
  <si>
    <t>土山　哲史</t>
    <phoneticPr fontId="1"/>
  </si>
  <si>
    <t>水野　寿通</t>
    <phoneticPr fontId="1"/>
  </si>
  <si>
    <t>神谷　誠</t>
    <phoneticPr fontId="1"/>
  </si>
  <si>
    <t>松波　太郎</t>
    <phoneticPr fontId="1"/>
  </si>
  <si>
    <t>植松　公彦</t>
    <phoneticPr fontId="1"/>
  </si>
  <si>
    <t>山田　健介</t>
    <phoneticPr fontId="1"/>
  </si>
  <si>
    <t>中村　進</t>
    <phoneticPr fontId="1"/>
  </si>
  <si>
    <t>立河　元基</t>
    <phoneticPr fontId="1"/>
  </si>
  <si>
    <t>佐藤　朱伊</t>
    <phoneticPr fontId="1"/>
  </si>
  <si>
    <t>中嶋　鷹</t>
    <phoneticPr fontId="1"/>
  </si>
  <si>
    <t>小倉　徹</t>
    <phoneticPr fontId="1"/>
  </si>
  <si>
    <t>山崎　善健</t>
    <phoneticPr fontId="1"/>
  </si>
  <si>
    <t>菊池　聡</t>
    <phoneticPr fontId="1"/>
  </si>
  <si>
    <t>中止</t>
    <rPh sb="0" eb="2">
      <t>チュウシ</t>
    </rPh>
    <phoneticPr fontId="1"/>
  </si>
  <si>
    <t>中止</t>
    <phoneticPr fontId="1"/>
  </si>
  <si>
    <t>中止</t>
    <phoneticPr fontId="1"/>
  </si>
  <si>
    <t>ポイント計</t>
    <phoneticPr fontId="1"/>
  </si>
  <si>
    <t>筑波サーキット</t>
    <rPh sb="0" eb="2">
      <t>ツクバ</t>
    </rPh>
    <phoneticPr fontId="1"/>
  </si>
  <si>
    <t>FCR④レース1</t>
    <phoneticPr fontId="1"/>
  </si>
  <si>
    <t>FCR④レース2</t>
    <phoneticPr fontId="1"/>
  </si>
  <si>
    <t>FCR④</t>
    <phoneticPr fontId="1"/>
  </si>
  <si>
    <t>FCR④</t>
    <phoneticPr fontId="1"/>
  </si>
  <si>
    <t>FCR④</t>
    <phoneticPr fontId="1"/>
  </si>
  <si>
    <t>FCR④</t>
    <phoneticPr fontId="1"/>
  </si>
  <si>
    <t>竹田　幸一郎</t>
    <phoneticPr fontId="1"/>
  </si>
  <si>
    <t>澤田　薫</t>
    <phoneticPr fontId="1"/>
  </si>
  <si>
    <t>大矢　明夫</t>
    <phoneticPr fontId="1"/>
  </si>
  <si>
    <t>渡邉　達也</t>
    <phoneticPr fontId="1"/>
  </si>
  <si>
    <t>KEITA SAWA</t>
    <phoneticPr fontId="1"/>
  </si>
  <si>
    <t>五賀　貴男</t>
    <phoneticPr fontId="1"/>
  </si>
  <si>
    <t>藤澤　卓也</t>
    <phoneticPr fontId="1"/>
  </si>
  <si>
    <t>松本　晴彦</t>
    <phoneticPr fontId="1"/>
  </si>
  <si>
    <t>森田　幸二郎</t>
    <phoneticPr fontId="1"/>
  </si>
  <si>
    <t>木邨　一吉</t>
    <phoneticPr fontId="1"/>
  </si>
  <si>
    <t>臼井　弘明</t>
    <phoneticPr fontId="1"/>
  </si>
  <si>
    <t>矢島　篤</t>
    <phoneticPr fontId="1"/>
  </si>
  <si>
    <t>柳本　文彦</t>
    <phoneticPr fontId="1"/>
  </si>
  <si>
    <t>中村　徹</t>
    <phoneticPr fontId="1"/>
  </si>
  <si>
    <t>志村　忍</t>
    <phoneticPr fontId="1"/>
  </si>
  <si>
    <t>船木　周一</t>
    <phoneticPr fontId="1"/>
  </si>
  <si>
    <t>大沢　雄哉</t>
    <phoneticPr fontId="1"/>
  </si>
  <si>
    <t>内田　恒雄</t>
    <phoneticPr fontId="1"/>
  </si>
  <si>
    <t>大井　正伸</t>
    <phoneticPr fontId="1"/>
  </si>
  <si>
    <t>猪爪　杏奈</t>
    <phoneticPr fontId="1"/>
  </si>
  <si>
    <t>山本　龍</t>
    <phoneticPr fontId="1"/>
  </si>
  <si>
    <t>佐藤　元春</t>
    <phoneticPr fontId="1"/>
  </si>
  <si>
    <t>福岡　宝昌</t>
    <phoneticPr fontId="1"/>
  </si>
  <si>
    <t>小林　哲男</t>
    <rPh sb="0" eb="2">
      <t>コバヤシ</t>
    </rPh>
    <rPh sb="3" eb="5">
      <t>テツオ</t>
    </rPh>
    <phoneticPr fontId="1"/>
  </si>
  <si>
    <t>中村　英貴</t>
    <rPh sb="0" eb="2">
      <t>ナカムラ</t>
    </rPh>
    <rPh sb="3" eb="4">
      <t>エイ</t>
    </rPh>
    <rPh sb="4" eb="5">
      <t>タカシ</t>
    </rPh>
    <phoneticPr fontId="1"/>
  </si>
  <si>
    <t>茂木　文明</t>
    <rPh sb="0" eb="2">
      <t>モギ</t>
    </rPh>
    <rPh sb="3" eb="5">
      <t>フミアキ</t>
    </rPh>
    <phoneticPr fontId="1"/>
  </si>
  <si>
    <t>鳥羽　豊</t>
    <rPh sb="0" eb="1">
      <t>トリ</t>
    </rPh>
    <rPh sb="1" eb="2">
      <t>ハネ</t>
    </rPh>
    <rPh sb="3" eb="4">
      <t>ユタカ</t>
    </rPh>
    <phoneticPr fontId="1"/>
  </si>
  <si>
    <t>あおき　みのる</t>
    <phoneticPr fontId="1"/>
  </si>
  <si>
    <t>赤堀　康裕</t>
    <phoneticPr fontId="1"/>
  </si>
  <si>
    <t>大石　進哉</t>
    <phoneticPr fontId="1"/>
  </si>
  <si>
    <t>高橋　ノボル</t>
  </si>
  <si>
    <t>水谷　明彦</t>
  </si>
  <si>
    <t>斎藤　和実</t>
    <phoneticPr fontId="1"/>
  </si>
  <si>
    <t>市瀬　寛之</t>
    <phoneticPr fontId="1"/>
  </si>
  <si>
    <t>勝間田　邦彦</t>
    <phoneticPr fontId="1"/>
  </si>
  <si>
    <t>常盤　岳史</t>
    <phoneticPr fontId="1"/>
  </si>
  <si>
    <t>藤井　優紀</t>
    <phoneticPr fontId="1"/>
  </si>
  <si>
    <t>阿野　雄紀</t>
    <phoneticPr fontId="1"/>
  </si>
  <si>
    <t>斉藤　浩徳</t>
    <phoneticPr fontId="1"/>
  </si>
  <si>
    <t>村上　達輝</t>
    <phoneticPr fontId="1"/>
  </si>
  <si>
    <t>森　愼一</t>
    <phoneticPr fontId="1"/>
  </si>
  <si>
    <t>阿野　雅樹</t>
    <phoneticPr fontId="1"/>
  </si>
  <si>
    <t>イシカワ　ヨシオ</t>
  </si>
  <si>
    <t>橋本　泰一</t>
  </si>
  <si>
    <t>武尾　幸子</t>
  </si>
  <si>
    <t>ARMADA いのうえ</t>
  </si>
  <si>
    <t>長澤　久御子</t>
    <rPh sb="0" eb="2">
      <t>ナガサワ</t>
    </rPh>
    <rPh sb="3" eb="4">
      <t>ヒサシ</t>
    </rPh>
    <rPh sb="4" eb="5">
      <t>オン</t>
    </rPh>
    <rPh sb="5" eb="6">
      <t>コ</t>
    </rPh>
    <phoneticPr fontId="10"/>
  </si>
  <si>
    <t>木村　洋輝</t>
    <phoneticPr fontId="1"/>
  </si>
  <si>
    <t>大竹　直</t>
    <phoneticPr fontId="1"/>
  </si>
  <si>
    <t>山田　大輔</t>
    <phoneticPr fontId="1"/>
  </si>
  <si>
    <t>三宅　泰正</t>
    <phoneticPr fontId="1"/>
  </si>
  <si>
    <t>内野　徳昭</t>
    <phoneticPr fontId="1"/>
  </si>
  <si>
    <t>一ツ山　亮次</t>
    <phoneticPr fontId="1"/>
  </si>
  <si>
    <t>大野　俊哉</t>
    <rPh sb="0" eb="2">
      <t>オオノ</t>
    </rPh>
    <rPh sb="3" eb="5">
      <t>トシヤ</t>
    </rPh>
    <phoneticPr fontId="1"/>
  </si>
  <si>
    <t>徳升　広平</t>
    <rPh sb="0" eb="1">
      <t>トク</t>
    </rPh>
    <rPh sb="1" eb="2">
      <t>マス</t>
    </rPh>
    <rPh sb="3" eb="4">
      <t>ヒロ</t>
    </rPh>
    <rPh sb="4" eb="5">
      <t>ヘイ</t>
    </rPh>
    <phoneticPr fontId="1"/>
  </si>
  <si>
    <t>イシカワ　ヨシオ</t>
    <phoneticPr fontId="1"/>
  </si>
  <si>
    <t>JOE SHINDO</t>
    <phoneticPr fontId="1"/>
  </si>
  <si>
    <t>元山　泰成</t>
    <rPh sb="0" eb="2">
      <t>モトヤマ</t>
    </rPh>
    <rPh sb="3" eb="5">
      <t>ヤスナリ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</si>
</sst>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176" fontId="4" fillId="3" borderId="0" xfId="0" applyNumberFormat="1" applyFont="1" applyFill="1">
      <alignment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Normal="100" workbookViewId="0">
      <selection activeCell="F15" sqref="F15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10" style="8" customWidth="1"/>
    <col min="7" max="7" width="12.5" style="8" customWidth="1"/>
    <col min="8" max="10" width="6.25" style="8" customWidth="1"/>
    <col min="11" max="16384" width="9" style="8"/>
  </cols>
  <sheetData>
    <row r="1" spans="1:9" ht="22.5" customHeight="1" x14ac:dyDescent="0.15">
      <c r="A1" s="9" t="s">
        <v>55</v>
      </c>
    </row>
    <row r="3" spans="1:9" x14ac:dyDescent="0.15">
      <c r="A3" s="59" t="s">
        <v>9</v>
      </c>
      <c r="B3" s="60"/>
      <c r="C3" s="60"/>
      <c r="D3" s="60"/>
      <c r="E3" s="60"/>
      <c r="F3" s="61"/>
    </row>
    <row r="4" spans="1:9" ht="15" customHeight="1" x14ac:dyDescent="0.15">
      <c r="A4" s="62" t="s">
        <v>8</v>
      </c>
      <c r="B4" s="63" t="s">
        <v>0</v>
      </c>
      <c r="C4" s="62" t="s">
        <v>3</v>
      </c>
      <c r="D4" s="63" t="s">
        <v>51</v>
      </c>
      <c r="E4" s="63"/>
      <c r="F4" s="54" t="s">
        <v>27</v>
      </c>
      <c r="G4" s="39"/>
      <c r="H4" s="8" t="s">
        <v>26</v>
      </c>
    </row>
    <row r="5" spans="1:9" x14ac:dyDescent="0.15">
      <c r="A5" s="62"/>
      <c r="B5" s="63"/>
      <c r="C5" s="63"/>
      <c r="D5" s="64" t="s">
        <v>103</v>
      </c>
      <c r="E5" s="64"/>
      <c r="F5" s="53" t="e">
        <f>ROUNDDOWN(AVERAGE(D5:E5),0)</f>
        <v>#DIV/0!</v>
      </c>
      <c r="G5" s="40"/>
      <c r="H5" s="29">
        <v>1</v>
      </c>
      <c r="I5" s="28">
        <v>20</v>
      </c>
    </row>
    <row r="6" spans="1:9" x14ac:dyDescent="0.15">
      <c r="A6" s="62"/>
      <c r="B6" s="63"/>
      <c r="C6" s="63"/>
      <c r="D6" s="55" t="s">
        <v>1</v>
      </c>
      <c r="E6" s="12" t="s">
        <v>2</v>
      </c>
      <c r="F6" s="54" t="s">
        <v>28</v>
      </c>
      <c r="G6" s="30"/>
      <c r="H6" s="29">
        <v>2</v>
      </c>
      <c r="I6" s="28">
        <v>15</v>
      </c>
    </row>
    <row r="7" spans="1:9" x14ac:dyDescent="0.15">
      <c r="A7" s="23">
        <v>1</v>
      </c>
      <c r="B7" s="22"/>
      <c r="C7" s="22"/>
      <c r="D7" s="20"/>
      <c r="E7" s="21" t="e">
        <f>VLOOKUP(D7,$H$5:$I$14,2,FALSE)</f>
        <v>#N/A</v>
      </c>
      <c r="F7" s="22" t="e">
        <f t="shared" ref="F7:F16" si="0">SUM(E7)</f>
        <v>#N/A</v>
      </c>
      <c r="H7" s="29">
        <v>3</v>
      </c>
      <c r="I7" s="28">
        <v>12</v>
      </c>
    </row>
    <row r="8" spans="1:9" x14ac:dyDescent="0.15">
      <c r="A8" s="23">
        <v>2</v>
      </c>
      <c r="B8" s="22"/>
      <c r="C8" s="22"/>
      <c r="D8" s="20"/>
      <c r="E8" s="21"/>
      <c r="F8" s="22">
        <f t="shared" si="0"/>
        <v>0</v>
      </c>
      <c r="H8" s="29">
        <v>4</v>
      </c>
      <c r="I8" s="28">
        <v>10</v>
      </c>
    </row>
    <row r="9" spans="1:9" x14ac:dyDescent="0.15">
      <c r="A9" s="23">
        <v>3</v>
      </c>
      <c r="B9" s="22"/>
      <c r="C9" s="22"/>
      <c r="D9" s="20"/>
      <c r="E9" s="21"/>
      <c r="F9" s="22">
        <f t="shared" si="0"/>
        <v>0</v>
      </c>
      <c r="H9" s="29">
        <v>5</v>
      </c>
      <c r="I9" s="28">
        <v>8</v>
      </c>
    </row>
    <row r="10" spans="1:9" x14ac:dyDescent="0.15">
      <c r="A10" s="23">
        <v>4</v>
      </c>
      <c r="B10" s="22"/>
      <c r="C10" s="22"/>
      <c r="D10" s="20"/>
      <c r="E10" s="21"/>
      <c r="F10" s="22">
        <f t="shared" si="0"/>
        <v>0</v>
      </c>
      <c r="H10" s="29">
        <v>6</v>
      </c>
      <c r="I10" s="28">
        <v>6</v>
      </c>
    </row>
    <row r="11" spans="1:9" x14ac:dyDescent="0.15">
      <c r="A11" s="23">
        <v>5</v>
      </c>
      <c r="B11" s="22"/>
      <c r="C11" s="22"/>
      <c r="D11" s="20"/>
      <c r="E11" s="21"/>
      <c r="F11" s="22">
        <f t="shared" si="0"/>
        <v>0</v>
      </c>
      <c r="H11" s="29">
        <v>7</v>
      </c>
      <c r="I11" s="28">
        <v>4</v>
      </c>
    </row>
    <row r="12" spans="1:9" x14ac:dyDescent="0.15">
      <c r="A12" s="23">
        <v>6</v>
      </c>
      <c r="B12" s="22"/>
      <c r="C12" s="22"/>
      <c r="D12" s="20"/>
      <c r="E12" s="21"/>
      <c r="F12" s="7">
        <f t="shared" si="0"/>
        <v>0</v>
      </c>
      <c r="H12" s="29">
        <v>8</v>
      </c>
      <c r="I12" s="28">
        <v>3</v>
      </c>
    </row>
    <row r="13" spans="1:9" x14ac:dyDescent="0.15">
      <c r="A13" s="23">
        <v>7</v>
      </c>
      <c r="B13" s="22"/>
      <c r="C13" s="7"/>
      <c r="D13" s="14"/>
      <c r="E13" s="15"/>
      <c r="F13" s="7">
        <f t="shared" si="0"/>
        <v>0</v>
      </c>
      <c r="H13" s="29">
        <v>9</v>
      </c>
      <c r="I13" s="28">
        <v>2</v>
      </c>
    </row>
    <row r="14" spans="1:9" x14ac:dyDescent="0.15">
      <c r="A14" s="23">
        <v>8</v>
      </c>
      <c r="B14" s="22"/>
      <c r="C14" s="22"/>
      <c r="D14" s="20"/>
      <c r="E14" s="21"/>
      <c r="F14" s="7">
        <f t="shared" si="0"/>
        <v>0</v>
      </c>
      <c r="H14" s="29">
        <v>10</v>
      </c>
      <c r="I14" s="28">
        <v>1</v>
      </c>
    </row>
    <row r="15" spans="1:9" x14ac:dyDescent="0.15">
      <c r="A15" s="23">
        <v>9</v>
      </c>
      <c r="B15" s="22"/>
      <c r="C15" s="7"/>
      <c r="D15" s="14"/>
      <c r="E15" s="15"/>
      <c r="F15" s="7">
        <f t="shared" si="0"/>
        <v>0</v>
      </c>
    </row>
    <row r="16" spans="1:9" x14ac:dyDescent="0.15">
      <c r="A16" s="23">
        <v>10</v>
      </c>
      <c r="B16" s="22"/>
      <c r="C16" s="22"/>
      <c r="D16" s="20"/>
      <c r="E16" s="21"/>
      <c r="F16" s="7">
        <f t="shared" si="0"/>
        <v>0</v>
      </c>
    </row>
    <row r="22" spans="1:8" x14ac:dyDescent="0.15">
      <c r="A22" s="8" t="s">
        <v>56</v>
      </c>
    </row>
    <row r="24" spans="1:8" ht="15" customHeight="1" x14ac:dyDescent="0.15">
      <c r="A24" s="59" t="s">
        <v>9</v>
      </c>
      <c r="B24" s="60"/>
      <c r="C24" s="60"/>
      <c r="D24" s="60"/>
      <c r="E24" s="60"/>
      <c r="F24" s="61"/>
    </row>
    <row r="25" spans="1:8" ht="15" customHeight="1" x14ac:dyDescent="0.15">
      <c r="A25" s="62" t="s">
        <v>8</v>
      </c>
      <c r="B25" s="63" t="s">
        <v>0</v>
      </c>
      <c r="C25" s="62" t="s">
        <v>3</v>
      </c>
      <c r="D25" s="63" t="s">
        <v>62</v>
      </c>
      <c r="E25" s="63"/>
      <c r="F25" s="44" t="s">
        <v>27</v>
      </c>
    </row>
    <row r="26" spans="1:8" ht="15" customHeight="1" x14ac:dyDescent="0.15">
      <c r="A26" s="62"/>
      <c r="B26" s="63"/>
      <c r="C26" s="63"/>
      <c r="D26" s="64" t="s">
        <v>104</v>
      </c>
      <c r="E26" s="64"/>
      <c r="F26" s="43" t="e">
        <f>ROUNDDOWN(AVERAGE(D26:E26),0)</f>
        <v>#DIV/0!</v>
      </c>
    </row>
    <row r="27" spans="1:8" ht="15" customHeight="1" x14ac:dyDescent="0.15">
      <c r="A27" s="62"/>
      <c r="B27" s="63"/>
      <c r="C27" s="63"/>
      <c r="D27" s="11" t="s">
        <v>1</v>
      </c>
      <c r="E27" s="12" t="s">
        <v>2</v>
      </c>
      <c r="F27" s="44" t="s">
        <v>28</v>
      </c>
    </row>
    <row r="28" spans="1:8" ht="15" customHeight="1" x14ac:dyDescent="0.15">
      <c r="A28" s="23">
        <v>1</v>
      </c>
      <c r="B28" s="22"/>
      <c r="C28" s="7"/>
      <c r="D28" s="14"/>
      <c r="E28" s="21" t="e">
        <f>VLOOKUP(D28,$H$5:$I$14,2,FALSE)</f>
        <v>#N/A</v>
      </c>
      <c r="F28" s="7">
        <f t="shared" ref="F28:F42" si="1">SUM(H28:J28)</f>
        <v>0</v>
      </c>
      <c r="H28" s="52"/>
    </row>
    <row r="29" spans="1:8" ht="15" customHeight="1" x14ac:dyDescent="0.15">
      <c r="A29" s="23">
        <v>2</v>
      </c>
      <c r="B29" s="22"/>
      <c r="C29" s="7"/>
      <c r="D29" s="14"/>
      <c r="E29" s="21"/>
      <c r="F29" s="7">
        <f t="shared" si="1"/>
        <v>0</v>
      </c>
    </row>
    <row r="30" spans="1:8" ht="15" customHeight="1" x14ac:dyDescent="0.15">
      <c r="A30" s="23">
        <v>3</v>
      </c>
      <c r="B30" s="22"/>
      <c r="C30" s="22"/>
      <c r="D30" s="20"/>
      <c r="E30" s="21"/>
      <c r="F30" s="7">
        <f t="shared" si="1"/>
        <v>0</v>
      </c>
    </row>
    <row r="31" spans="1:8" ht="15" customHeight="1" x14ac:dyDescent="0.15">
      <c r="A31" s="23">
        <v>4</v>
      </c>
      <c r="B31" s="22"/>
      <c r="C31" s="22"/>
      <c r="D31" s="20"/>
      <c r="E31" s="21"/>
      <c r="F31" s="7">
        <f t="shared" si="1"/>
        <v>0</v>
      </c>
    </row>
    <row r="32" spans="1:8" ht="15" customHeight="1" x14ac:dyDescent="0.15">
      <c r="A32" s="23">
        <v>5</v>
      </c>
      <c r="B32" s="22"/>
      <c r="C32" s="22"/>
      <c r="D32" s="20"/>
      <c r="E32" s="21"/>
      <c r="F32" s="7">
        <f t="shared" si="1"/>
        <v>0</v>
      </c>
    </row>
    <row r="33" spans="1:6" ht="15" customHeight="1" x14ac:dyDescent="0.15">
      <c r="A33" s="23">
        <v>6</v>
      </c>
      <c r="B33" s="22"/>
      <c r="C33" s="22"/>
      <c r="D33" s="20"/>
      <c r="E33" s="21"/>
      <c r="F33" s="7">
        <f t="shared" si="1"/>
        <v>0</v>
      </c>
    </row>
    <row r="34" spans="1:6" ht="15" customHeight="1" x14ac:dyDescent="0.15">
      <c r="A34" s="23">
        <v>7</v>
      </c>
      <c r="B34" s="22"/>
      <c r="C34" s="22"/>
      <c r="D34" s="20"/>
      <c r="E34" s="21"/>
      <c r="F34" s="7">
        <f t="shared" si="1"/>
        <v>0</v>
      </c>
    </row>
    <row r="35" spans="1:6" ht="15" customHeight="1" x14ac:dyDescent="0.15">
      <c r="A35" s="23">
        <v>8</v>
      </c>
      <c r="B35" s="22"/>
      <c r="C35" s="22"/>
      <c r="D35" s="20"/>
      <c r="E35" s="21"/>
      <c r="F35" s="7">
        <f t="shared" si="1"/>
        <v>0</v>
      </c>
    </row>
    <row r="36" spans="1:6" ht="15" customHeight="1" x14ac:dyDescent="0.15">
      <c r="A36" s="23">
        <v>9</v>
      </c>
      <c r="B36" s="22"/>
      <c r="C36" s="7"/>
      <c r="D36" s="14"/>
      <c r="E36" s="21"/>
      <c r="F36" s="7">
        <f t="shared" si="1"/>
        <v>0</v>
      </c>
    </row>
    <row r="37" spans="1:6" ht="15" customHeight="1" x14ac:dyDescent="0.15">
      <c r="A37" s="23">
        <v>10</v>
      </c>
      <c r="B37" s="22"/>
      <c r="C37" s="22"/>
      <c r="D37" s="20"/>
      <c r="E37" s="21"/>
      <c r="F37" s="7">
        <f t="shared" si="1"/>
        <v>0</v>
      </c>
    </row>
    <row r="38" spans="1:6" ht="15" customHeight="1" x14ac:dyDescent="0.15">
      <c r="A38" s="23">
        <v>11</v>
      </c>
      <c r="B38" s="7"/>
      <c r="C38" s="7"/>
      <c r="D38" s="14"/>
      <c r="E38" s="15"/>
      <c r="F38" s="7">
        <f t="shared" si="1"/>
        <v>0</v>
      </c>
    </row>
    <row r="39" spans="1:6" ht="15" customHeight="1" x14ac:dyDescent="0.15">
      <c r="A39" s="23">
        <v>12</v>
      </c>
      <c r="B39" s="22"/>
      <c r="C39" s="7"/>
      <c r="D39" s="14"/>
      <c r="E39" s="15"/>
      <c r="F39" s="7">
        <f t="shared" si="1"/>
        <v>0</v>
      </c>
    </row>
    <row r="40" spans="1:6" ht="15" customHeight="1" x14ac:dyDescent="0.15">
      <c r="A40" s="23">
        <v>13</v>
      </c>
      <c r="B40" s="22"/>
      <c r="C40" s="22"/>
      <c r="D40" s="20"/>
      <c r="E40" s="21"/>
      <c r="F40" s="7">
        <f t="shared" si="1"/>
        <v>0</v>
      </c>
    </row>
    <row r="41" spans="1:6" ht="15" customHeight="1" x14ac:dyDescent="0.15">
      <c r="A41" s="23">
        <v>14</v>
      </c>
      <c r="B41" s="22"/>
      <c r="C41" s="22"/>
      <c r="D41" s="20"/>
      <c r="E41" s="21"/>
      <c r="F41" s="7">
        <f t="shared" si="1"/>
        <v>0</v>
      </c>
    </row>
    <row r="42" spans="1:6" ht="15" customHeight="1" x14ac:dyDescent="0.15">
      <c r="A42" s="23">
        <v>15</v>
      </c>
      <c r="B42" s="22"/>
      <c r="C42" s="22"/>
      <c r="D42" s="20"/>
      <c r="E42" s="21"/>
      <c r="F42" s="7">
        <f t="shared" si="1"/>
        <v>0</v>
      </c>
    </row>
    <row r="43" spans="1:6" ht="15" customHeight="1" x14ac:dyDescent="0.15"/>
    <row r="44" spans="1:6" ht="15" customHeight="1" x14ac:dyDescent="0.15"/>
    <row r="45" spans="1:6" ht="15" customHeight="1" x14ac:dyDescent="0.15"/>
    <row r="46" spans="1:6" ht="15" customHeight="1" x14ac:dyDescent="0.15"/>
    <row r="47" spans="1:6" ht="15" customHeight="1" x14ac:dyDescent="0.15"/>
    <row r="48" spans="1: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</sheetData>
  <sortState ref="B7:N19">
    <sortCondition descending="1" ref="F7:F19"/>
  </sortState>
  <mergeCells count="12">
    <mergeCell ref="A24:F24"/>
    <mergeCell ref="A25:A27"/>
    <mergeCell ref="B25:B27"/>
    <mergeCell ref="C25:C27"/>
    <mergeCell ref="D25:E25"/>
    <mergeCell ref="D26:E26"/>
    <mergeCell ref="A3:F3"/>
    <mergeCell ref="A4:A6"/>
    <mergeCell ref="B4:B6"/>
    <mergeCell ref="C4:C6"/>
    <mergeCell ref="D4:E4"/>
    <mergeCell ref="D5:E5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L6" sqref="L6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58</v>
      </c>
    </row>
    <row r="3" spans="1:15" x14ac:dyDescent="0.15">
      <c r="A3" s="59" t="s">
        <v>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5" ht="15" customHeight="1" x14ac:dyDescent="0.15">
      <c r="A4" s="62" t="s">
        <v>8</v>
      </c>
      <c r="B4" s="63" t="s">
        <v>0</v>
      </c>
      <c r="C4" s="62" t="s">
        <v>3</v>
      </c>
      <c r="D4" s="63" t="s">
        <v>59</v>
      </c>
      <c r="E4" s="63"/>
      <c r="F4" s="63" t="s">
        <v>51</v>
      </c>
      <c r="G4" s="63"/>
      <c r="H4" s="63" t="s">
        <v>52</v>
      </c>
      <c r="I4" s="63"/>
      <c r="J4" s="63" t="s">
        <v>111</v>
      </c>
      <c r="K4" s="63"/>
      <c r="L4" s="10" t="s">
        <v>27</v>
      </c>
      <c r="M4" s="31" t="s">
        <v>43</v>
      </c>
      <c r="N4" s="39"/>
      <c r="O4" s="39"/>
    </row>
    <row r="5" spans="1:15" x14ac:dyDescent="0.15">
      <c r="A5" s="62"/>
      <c r="B5" s="63"/>
      <c r="C5" s="63"/>
      <c r="D5" s="64">
        <v>7</v>
      </c>
      <c r="E5" s="64"/>
      <c r="F5" s="64" t="s">
        <v>105</v>
      </c>
      <c r="G5" s="64"/>
      <c r="H5" s="64">
        <v>6</v>
      </c>
      <c r="I5" s="64"/>
      <c r="J5" s="64">
        <v>6</v>
      </c>
      <c r="K5" s="64"/>
      <c r="L5" s="26">
        <f>ROUNDDOWN(AVERAGE(D5:K5),0)</f>
        <v>6</v>
      </c>
      <c r="M5" s="32">
        <f>IF(L5&lt;2,0,IF(L5&lt;4,1,IF(L5&lt;6,2,IF(L5&lt;8,3,IF(L5&lt;10,4,IF(L5&lt;12,5,6))))))</f>
        <v>3</v>
      </c>
      <c r="N5" s="40"/>
      <c r="O5" s="40"/>
    </row>
    <row r="6" spans="1:15" x14ac:dyDescent="0.15">
      <c r="A6" s="62"/>
      <c r="B6" s="63"/>
      <c r="C6" s="63"/>
      <c r="D6" s="11" t="s">
        <v>1</v>
      </c>
      <c r="E6" s="12" t="s">
        <v>2</v>
      </c>
      <c r="F6" s="11" t="s">
        <v>1</v>
      </c>
      <c r="G6" s="12" t="s">
        <v>2</v>
      </c>
      <c r="H6" s="57" t="s">
        <v>1</v>
      </c>
      <c r="I6" s="12" t="s">
        <v>2</v>
      </c>
      <c r="J6" s="11" t="s">
        <v>1</v>
      </c>
      <c r="K6" s="12" t="s">
        <v>2</v>
      </c>
      <c r="L6" s="33" t="s">
        <v>106</v>
      </c>
    </row>
    <row r="7" spans="1:15" x14ac:dyDescent="0.15">
      <c r="A7" s="23">
        <v>1</v>
      </c>
      <c r="B7" s="7" t="s">
        <v>121</v>
      </c>
      <c r="C7" s="7">
        <v>312</v>
      </c>
      <c r="D7" s="14"/>
      <c r="E7" s="21"/>
      <c r="F7" s="14"/>
      <c r="G7" s="21"/>
      <c r="H7" s="14">
        <v>1</v>
      </c>
      <c r="I7" s="21">
        <f>VLOOKUP(H7,$J$19:$K$28,2,FALSE)</f>
        <v>20</v>
      </c>
      <c r="J7" s="20">
        <v>1</v>
      </c>
      <c r="K7" s="21">
        <f>VLOOKUP(J7,$J$19:$K$28,2,FALSE)</f>
        <v>20</v>
      </c>
      <c r="L7" s="22">
        <f>SUM(E7,G7,K7,I7)</f>
        <v>40</v>
      </c>
    </row>
    <row r="8" spans="1:15" x14ac:dyDescent="0.15">
      <c r="A8" s="23">
        <v>2</v>
      </c>
      <c r="B8" s="22" t="s">
        <v>122</v>
      </c>
      <c r="C8" s="22">
        <v>57</v>
      </c>
      <c r="D8" s="20"/>
      <c r="E8" s="21"/>
      <c r="F8" s="20"/>
      <c r="G8" s="21"/>
      <c r="H8" s="20">
        <v>3</v>
      </c>
      <c r="I8" s="21">
        <f>VLOOKUP(H8,$J$19:$K$28,2,FALSE)</f>
        <v>12</v>
      </c>
      <c r="J8" s="20">
        <v>2</v>
      </c>
      <c r="K8" s="21">
        <f>VLOOKUP(J8,$J$19:$K$28,2,FALSE)</f>
        <v>15</v>
      </c>
      <c r="L8" s="22">
        <f>SUM(E8,G8,K8,I8)</f>
        <v>27</v>
      </c>
    </row>
    <row r="9" spans="1:15" x14ac:dyDescent="0.15">
      <c r="A9" s="23">
        <v>3</v>
      </c>
      <c r="B9" s="22" t="s">
        <v>90</v>
      </c>
      <c r="C9" s="7">
        <v>53</v>
      </c>
      <c r="D9" s="14">
        <v>3</v>
      </c>
      <c r="E9" s="21">
        <f>VLOOKUP(D9,$J$19:$K$28,2,FALSE)</f>
        <v>12</v>
      </c>
      <c r="F9" s="14"/>
      <c r="G9" s="21"/>
      <c r="H9" s="14">
        <v>2</v>
      </c>
      <c r="I9" s="21">
        <f>VLOOKUP(H9,$J$19:$K$28,2,FALSE)</f>
        <v>15</v>
      </c>
      <c r="J9" s="20"/>
      <c r="K9" s="21"/>
      <c r="L9" s="22">
        <f>SUM(E9,G9,K9,I9)</f>
        <v>27</v>
      </c>
    </row>
    <row r="10" spans="1:15" x14ac:dyDescent="0.15">
      <c r="A10" s="23">
        <v>4</v>
      </c>
      <c r="B10" s="22" t="s">
        <v>88</v>
      </c>
      <c r="C10" s="22">
        <v>47</v>
      </c>
      <c r="D10" s="20">
        <v>1</v>
      </c>
      <c r="E10" s="21">
        <f>VLOOKUP(D10,$J$19:$K$28,2,FALSE)</f>
        <v>20</v>
      </c>
      <c r="F10" s="20"/>
      <c r="G10" s="21"/>
      <c r="H10" s="20"/>
      <c r="I10" s="21"/>
      <c r="J10" s="20"/>
      <c r="K10" s="21"/>
      <c r="L10" s="22">
        <f>SUM(E10,G10,K10,I10)</f>
        <v>20</v>
      </c>
    </row>
    <row r="11" spans="1:15" x14ac:dyDescent="0.15">
      <c r="A11" s="23">
        <v>5</v>
      </c>
      <c r="B11" s="22" t="s">
        <v>89</v>
      </c>
      <c r="C11" s="22">
        <v>3</v>
      </c>
      <c r="D11" s="20">
        <v>2</v>
      </c>
      <c r="E11" s="21">
        <f>VLOOKUP(D11,$J$19:$K$28,2,FALSE)</f>
        <v>15</v>
      </c>
      <c r="F11" s="20"/>
      <c r="G11" s="21"/>
      <c r="H11" s="20"/>
      <c r="I11" s="21"/>
      <c r="J11" s="20"/>
      <c r="K11" s="21"/>
      <c r="L11" s="22">
        <f>SUM(E11,G11,K11,I11)</f>
        <v>15</v>
      </c>
    </row>
    <row r="12" spans="1:15" x14ac:dyDescent="0.15">
      <c r="A12" s="23">
        <v>6</v>
      </c>
      <c r="B12" s="7" t="s">
        <v>140</v>
      </c>
      <c r="C12" s="7">
        <v>50</v>
      </c>
      <c r="D12" s="14"/>
      <c r="E12" s="21"/>
      <c r="F12" s="14"/>
      <c r="G12" s="15"/>
      <c r="H12" s="14"/>
      <c r="I12" s="15"/>
      <c r="J12" s="20">
        <v>3</v>
      </c>
      <c r="K12" s="21">
        <f>VLOOKUP(J12,$J$19:$K$28,2,FALSE)</f>
        <v>12</v>
      </c>
      <c r="L12" s="22">
        <f t="shared" ref="L12:L16" si="0">SUM(E12,G12,K12,I12)</f>
        <v>12</v>
      </c>
    </row>
    <row r="13" spans="1:15" x14ac:dyDescent="0.15">
      <c r="A13" s="23">
        <v>7</v>
      </c>
      <c r="B13" s="7"/>
      <c r="C13" s="7"/>
      <c r="D13" s="14"/>
      <c r="E13" s="21"/>
      <c r="F13" s="14"/>
      <c r="G13" s="21"/>
      <c r="H13" s="14"/>
      <c r="I13" s="21"/>
      <c r="J13" s="20"/>
      <c r="K13" s="21"/>
      <c r="L13" s="22">
        <f t="shared" si="0"/>
        <v>0</v>
      </c>
    </row>
    <row r="14" spans="1:15" x14ac:dyDescent="0.15">
      <c r="A14" s="23">
        <v>8</v>
      </c>
      <c r="B14" s="22"/>
      <c r="C14" s="7"/>
      <c r="D14" s="14"/>
      <c r="E14" s="21"/>
      <c r="F14" s="14"/>
      <c r="G14" s="15"/>
      <c r="H14" s="14"/>
      <c r="I14" s="15"/>
      <c r="J14" s="20"/>
      <c r="K14" s="21"/>
      <c r="L14" s="22">
        <f t="shared" si="0"/>
        <v>0</v>
      </c>
    </row>
    <row r="15" spans="1:15" x14ac:dyDescent="0.15">
      <c r="A15" s="23">
        <v>9</v>
      </c>
      <c r="B15" s="22"/>
      <c r="C15" s="22"/>
      <c r="D15" s="20"/>
      <c r="E15" s="21"/>
      <c r="F15" s="20"/>
      <c r="G15" s="21"/>
      <c r="H15" s="20"/>
      <c r="I15" s="21"/>
      <c r="J15" s="20"/>
      <c r="K15" s="21"/>
      <c r="L15" s="22">
        <f t="shared" si="0"/>
        <v>0</v>
      </c>
    </row>
    <row r="16" spans="1:15" x14ac:dyDescent="0.15">
      <c r="A16" s="23">
        <v>10</v>
      </c>
      <c r="B16" s="22"/>
      <c r="C16" s="22"/>
      <c r="D16" s="20"/>
      <c r="E16" s="21"/>
      <c r="F16" s="20"/>
      <c r="G16" s="21"/>
      <c r="H16" s="20"/>
      <c r="I16" s="21"/>
      <c r="J16" s="20"/>
      <c r="K16" s="21"/>
      <c r="L16" s="22">
        <f t="shared" si="0"/>
        <v>0</v>
      </c>
    </row>
    <row r="17" spans="1:12" ht="15" customHeight="1" x14ac:dyDescent="0.15">
      <c r="A17" s="16"/>
      <c r="B17" s="17"/>
      <c r="C17" s="17"/>
      <c r="D17" s="18"/>
      <c r="E17" s="17"/>
      <c r="F17" s="18"/>
      <c r="G17" s="17"/>
      <c r="H17" s="18"/>
      <c r="I17" s="17"/>
      <c r="J17" s="18"/>
      <c r="K17" s="17"/>
      <c r="L17" s="17"/>
    </row>
    <row r="18" spans="1:12" ht="15" customHeight="1" x14ac:dyDescent="0.15">
      <c r="J18" s="8" t="s">
        <v>26</v>
      </c>
    </row>
    <row r="19" spans="1:12" ht="15" customHeight="1" x14ac:dyDescent="0.15">
      <c r="J19" s="29">
        <v>1</v>
      </c>
      <c r="K19" s="28">
        <v>20</v>
      </c>
    </row>
    <row r="20" spans="1:12" ht="15" customHeight="1" x14ac:dyDescent="0.15">
      <c r="J20" s="29">
        <v>2</v>
      </c>
      <c r="K20" s="28">
        <v>15</v>
      </c>
    </row>
    <row r="21" spans="1:12" ht="15" customHeight="1" x14ac:dyDescent="0.15">
      <c r="J21" s="29">
        <v>3</v>
      </c>
      <c r="K21" s="28">
        <v>12</v>
      </c>
    </row>
    <row r="22" spans="1:12" ht="15" customHeight="1" x14ac:dyDescent="0.15">
      <c r="J22" s="29">
        <v>4</v>
      </c>
      <c r="K22" s="28">
        <v>10</v>
      </c>
    </row>
    <row r="23" spans="1:12" ht="15" customHeight="1" x14ac:dyDescent="0.15">
      <c r="J23" s="29">
        <v>5</v>
      </c>
      <c r="K23" s="28">
        <v>8</v>
      </c>
    </row>
    <row r="24" spans="1:12" ht="15" customHeight="1" x14ac:dyDescent="0.15">
      <c r="J24" s="29">
        <v>6</v>
      </c>
      <c r="K24" s="28">
        <v>6</v>
      </c>
    </row>
    <row r="25" spans="1:12" ht="15" customHeight="1" x14ac:dyDescent="0.15">
      <c r="J25" s="29">
        <v>7</v>
      </c>
      <c r="K25" s="28">
        <v>4</v>
      </c>
    </row>
    <row r="26" spans="1:12" ht="15" customHeight="1" x14ac:dyDescent="0.15">
      <c r="J26" s="29">
        <v>8</v>
      </c>
      <c r="K26" s="28">
        <v>3</v>
      </c>
    </row>
    <row r="27" spans="1:12" ht="15" customHeight="1" x14ac:dyDescent="0.15">
      <c r="J27" s="29">
        <v>9</v>
      </c>
      <c r="K27" s="28">
        <v>2</v>
      </c>
    </row>
    <row r="28" spans="1:12" ht="15" customHeight="1" x14ac:dyDescent="0.15">
      <c r="J28" s="29">
        <v>10</v>
      </c>
      <c r="K28" s="28">
        <v>1</v>
      </c>
    </row>
  </sheetData>
  <mergeCells count="12">
    <mergeCell ref="F5:G5"/>
    <mergeCell ref="J5:K5"/>
    <mergeCell ref="A3:L3"/>
    <mergeCell ref="A4:A6"/>
    <mergeCell ref="B4:B6"/>
    <mergeCell ref="C4:C6"/>
    <mergeCell ref="D4:E4"/>
    <mergeCell ref="F4:G4"/>
    <mergeCell ref="J4:K4"/>
    <mergeCell ref="D5:E5"/>
    <mergeCell ref="H4:I4"/>
    <mergeCell ref="H5:I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B7" sqref="B7"/>
    </sheetView>
  </sheetViews>
  <sheetFormatPr defaultRowHeight="14.25" customHeight="1" x14ac:dyDescent="0.15"/>
  <cols>
    <col min="1" max="1" width="7.5" style="8" customWidth="1"/>
    <col min="2" max="2" width="17.5" style="8" customWidth="1"/>
    <col min="3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10" style="8" customWidth="1"/>
    <col min="9" max="9" width="12.5" style="8" customWidth="1"/>
    <col min="10" max="16384" width="9" style="8"/>
  </cols>
  <sheetData>
    <row r="1" spans="1:9" ht="14.25" customHeight="1" x14ac:dyDescent="0.15">
      <c r="A1" s="9" t="s">
        <v>41</v>
      </c>
    </row>
    <row r="2" spans="1:9" ht="14.25" customHeight="1" x14ac:dyDescent="0.15">
      <c r="A2" s="9"/>
    </row>
    <row r="3" spans="1:9" ht="14.25" customHeight="1" x14ac:dyDescent="0.15">
      <c r="A3" s="59" t="s">
        <v>31</v>
      </c>
      <c r="B3" s="60"/>
      <c r="C3" s="60"/>
      <c r="D3" s="60"/>
      <c r="E3" s="60"/>
      <c r="F3" s="60"/>
      <c r="G3" s="60"/>
      <c r="H3" s="61"/>
    </row>
    <row r="4" spans="1:9" ht="14.25" customHeight="1" x14ac:dyDescent="0.15">
      <c r="A4" s="62" t="s">
        <v>8</v>
      </c>
      <c r="B4" s="63" t="s">
        <v>0</v>
      </c>
      <c r="C4" s="62" t="s">
        <v>3</v>
      </c>
      <c r="D4" s="63" t="s">
        <v>53</v>
      </c>
      <c r="E4" s="63"/>
      <c r="F4" s="63" t="s">
        <v>52</v>
      </c>
      <c r="G4" s="63"/>
      <c r="H4" s="10" t="s">
        <v>27</v>
      </c>
      <c r="I4" s="31" t="s">
        <v>43</v>
      </c>
    </row>
    <row r="5" spans="1:9" ht="14.25" customHeight="1" x14ac:dyDescent="0.15">
      <c r="A5" s="62"/>
      <c r="B5" s="63"/>
      <c r="C5" s="63"/>
      <c r="D5" s="64">
        <v>2</v>
      </c>
      <c r="E5" s="64"/>
      <c r="F5" s="64">
        <v>2</v>
      </c>
      <c r="G5" s="64"/>
      <c r="H5" s="26">
        <f>ROUNDDOWN(AVERAGE(D5:G5),0)</f>
        <v>2</v>
      </c>
      <c r="I5" s="32">
        <f>IF(H5&lt;2,0,IF(H5&lt;4,1,IF(H5&lt;6,2,IF(H5&lt;8,3,IF(H5&lt;10,4,IF(H5&lt;12,5,6))))))</f>
        <v>1</v>
      </c>
    </row>
    <row r="6" spans="1:9" ht="14.25" customHeight="1" x14ac:dyDescent="0.15">
      <c r="A6" s="62"/>
      <c r="B6" s="63"/>
      <c r="C6" s="63"/>
      <c r="D6" s="11" t="s">
        <v>1</v>
      </c>
      <c r="E6" s="12" t="s">
        <v>2</v>
      </c>
      <c r="F6" s="11" t="s">
        <v>1</v>
      </c>
      <c r="G6" s="12" t="s">
        <v>2</v>
      </c>
      <c r="H6" s="33" t="s">
        <v>28</v>
      </c>
    </row>
    <row r="7" spans="1:9" ht="14.25" customHeight="1" x14ac:dyDescent="0.15">
      <c r="A7" s="23">
        <v>1</v>
      </c>
      <c r="B7" s="22" t="s">
        <v>79</v>
      </c>
      <c r="C7" s="22">
        <v>15</v>
      </c>
      <c r="D7" s="20">
        <v>1</v>
      </c>
      <c r="E7" s="21">
        <f>VLOOKUP(D7,$F$63:$G$72,2,FALSE)</f>
        <v>20</v>
      </c>
      <c r="F7" s="14">
        <v>1</v>
      </c>
      <c r="G7" s="21">
        <f>VLOOKUP(F7,$F$63:$G$72,2,FALSE)</f>
        <v>20</v>
      </c>
      <c r="H7" s="7">
        <f>SUM(E7,G7)</f>
        <v>40</v>
      </c>
    </row>
    <row r="8" spans="1:9" ht="14.25" customHeight="1" x14ac:dyDescent="0.15">
      <c r="A8" s="23">
        <v>2</v>
      </c>
      <c r="B8" s="22"/>
      <c r="C8" s="22"/>
      <c r="D8" s="20"/>
      <c r="E8" s="21"/>
      <c r="F8" s="14"/>
      <c r="G8" s="21"/>
      <c r="H8" s="7">
        <f>SUM(E8,G8)</f>
        <v>0</v>
      </c>
    </row>
    <row r="9" spans="1:9" ht="14.25" customHeight="1" x14ac:dyDescent="0.15">
      <c r="A9" s="23">
        <v>3</v>
      </c>
      <c r="B9" s="22"/>
      <c r="C9" s="22"/>
      <c r="D9" s="20"/>
      <c r="E9" s="21"/>
      <c r="F9" s="14"/>
      <c r="G9" s="21"/>
      <c r="H9" s="7">
        <f>SUM(E9,G9)</f>
        <v>0</v>
      </c>
    </row>
    <row r="11" spans="1:9" ht="14.25" customHeight="1" x14ac:dyDescent="0.15">
      <c r="A11" s="59" t="s">
        <v>4</v>
      </c>
      <c r="B11" s="60"/>
      <c r="C11" s="60"/>
      <c r="D11" s="60"/>
      <c r="E11" s="60"/>
      <c r="F11" s="60"/>
      <c r="G11" s="60"/>
      <c r="H11" s="61"/>
    </row>
    <row r="12" spans="1:9" ht="14.25" customHeight="1" x14ac:dyDescent="0.15">
      <c r="A12" s="65" t="s">
        <v>8</v>
      </c>
      <c r="B12" s="66" t="s">
        <v>0</v>
      </c>
      <c r="C12" s="65" t="s">
        <v>3</v>
      </c>
      <c r="D12" s="63" t="s">
        <v>50</v>
      </c>
      <c r="E12" s="63"/>
      <c r="F12" s="63" t="s">
        <v>52</v>
      </c>
      <c r="G12" s="63"/>
      <c r="H12" s="27" t="s">
        <v>27</v>
      </c>
      <c r="I12" s="31" t="s">
        <v>42</v>
      </c>
    </row>
    <row r="13" spans="1:9" ht="14.25" customHeight="1" x14ac:dyDescent="0.15">
      <c r="A13" s="65"/>
      <c r="B13" s="66"/>
      <c r="C13" s="66"/>
      <c r="D13" s="67">
        <v>2</v>
      </c>
      <c r="E13" s="67"/>
      <c r="F13" s="64">
        <v>3</v>
      </c>
      <c r="G13" s="64"/>
      <c r="H13" s="26">
        <f>ROUNDDOWN(AVERAGE(D13:G13),0)</f>
        <v>2</v>
      </c>
      <c r="I13" s="32">
        <f>IF(H13&lt;2,0,IF(H13&lt;4,1,IF(H13&lt;6,2,IF(H13&lt;8,3,IF(H13&lt;10,4,IF(H13&lt;12,5,6))))))</f>
        <v>1</v>
      </c>
    </row>
    <row r="14" spans="1:9" ht="14.25" customHeight="1" x14ac:dyDescent="0.15">
      <c r="A14" s="65"/>
      <c r="B14" s="66"/>
      <c r="C14" s="66"/>
      <c r="D14" s="24" t="s">
        <v>1</v>
      </c>
      <c r="E14" s="25" t="s">
        <v>2</v>
      </c>
      <c r="F14" s="11" t="s">
        <v>1</v>
      </c>
      <c r="G14" s="12" t="s">
        <v>2</v>
      </c>
      <c r="H14" s="33" t="s">
        <v>28</v>
      </c>
    </row>
    <row r="15" spans="1:9" ht="14.25" customHeight="1" x14ac:dyDescent="0.15">
      <c r="A15" s="23">
        <v>1</v>
      </c>
      <c r="B15" s="22" t="s">
        <v>123</v>
      </c>
      <c r="C15" s="22">
        <v>20</v>
      </c>
      <c r="D15" s="20"/>
      <c r="E15" s="21"/>
      <c r="F15" s="14">
        <v>1</v>
      </c>
      <c r="G15" s="21">
        <f>VLOOKUP(F15,$F$63:$G$72,2,FALSE)</f>
        <v>20</v>
      </c>
      <c r="H15" s="7">
        <f>SUM(E15,G15)</f>
        <v>20</v>
      </c>
    </row>
    <row r="16" spans="1:9" ht="14.25" customHeight="1" x14ac:dyDescent="0.15">
      <c r="A16" s="23">
        <v>2</v>
      </c>
      <c r="B16" s="22" t="s">
        <v>77</v>
      </c>
      <c r="C16" s="22">
        <v>78</v>
      </c>
      <c r="D16" s="20">
        <v>1</v>
      </c>
      <c r="E16" s="21">
        <f>VLOOKUP(D16,$F$63:$G$72,2,FALSE)</f>
        <v>20</v>
      </c>
      <c r="F16" s="14"/>
      <c r="G16" s="21"/>
      <c r="H16" s="7">
        <f>SUM(E16,G16)</f>
        <v>20</v>
      </c>
    </row>
    <row r="17" spans="1:9" ht="14.25" customHeight="1" x14ac:dyDescent="0.15">
      <c r="A17" s="23">
        <v>3</v>
      </c>
      <c r="B17" s="22"/>
      <c r="C17" s="22"/>
      <c r="D17" s="20"/>
      <c r="E17" s="21"/>
      <c r="F17" s="14"/>
      <c r="G17" s="15"/>
      <c r="H17" s="7">
        <f>SUM(E17,G17)</f>
        <v>0</v>
      </c>
    </row>
    <row r="19" spans="1:9" ht="14.25" customHeight="1" x14ac:dyDescent="0.15">
      <c r="A19" s="59" t="s">
        <v>32</v>
      </c>
      <c r="B19" s="60"/>
      <c r="C19" s="60"/>
      <c r="D19" s="60"/>
      <c r="E19" s="60"/>
      <c r="F19" s="60"/>
      <c r="G19" s="60"/>
      <c r="H19" s="61"/>
    </row>
    <row r="20" spans="1:9" ht="14.25" customHeight="1" x14ac:dyDescent="0.15">
      <c r="A20" s="65" t="s">
        <v>8</v>
      </c>
      <c r="B20" s="66" t="s">
        <v>0</v>
      </c>
      <c r="C20" s="65" t="s">
        <v>3</v>
      </c>
      <c r="D20" s="63" t="s">
        <v>50</v>
      </c>
      <c r="E20" s="63"/>
      <c r="F20" s="63" t="s">
        <v>52</v>
      </c>
      <c r="G20" s="63"/>
      <c r="H20" s="27" t="s">
        <v>27</v>
      </c>
      <c r="I20" s="31" t="s">
        <v>42</v>
      </c>
    </row>
    <row r="21" spans="1:9" ht="14.25" customHeight="1" x14ac:dyDescent="0.15">
      <c r="A21" s="65"/>
      <c r="B21" s="66"/>
      <c r="C21" s="66"/>
      <c r="D21" s="67">
        <v>2</v>
      </c>
      <c r="E21" s="67"/>
      <c r="F21" s="64">
        <v>4</v>
      </c>
      <c r="G21" s="64"/>
      <c r="H21" s="26">
        <f>ROUNDDOWN(AVERAGE(D21:G21),0)</f>
        <v>3</v>
      </c>
      <c r="I21" s="32">
        <f>IF(H21&lt;2,0,IF(H21&lt;4,1,IF(H21&lt;6,2,IF(H21&lt;8,3,IF(H21&lt;10,4,IF(H21&lt;12,5,6))))))</f>
        <v>1</v>
      </c>
    </row>
    <row r="22" spans="1:9" ht="14.25" customHeight="1" x14ac:dyDescent="0.15">
      <c r="A22" s="65"/>
      <c r="B22" s="66"/>
      <c r="C22" s="66"/>
      <c r="D22" s="24" t="s">
        <v>1</v>
      </c>
      <c r="E22" s="25" t="s">
        <v>2</v>
      </c>
      <c r="F22" s="11" t="s">
        <v>1</v>
      </c>
      <c r="G22" s="12" t="s">
        <v>2</v>
      </c>
      <c r="H22" s="33" t="s">
        <v>28</v>
      </c>
    </row>
    <row r="23" spans="1:9" ht="14.25" customHeight="1" x14ac:dyDescent="0.15">
      <c r="A23" s="23">
        <v>1</v>
      </c>
      <c r="B23" s="22" t="s">
        <v>124</v>
      </c>
      <c r="C23" s="22">
        <v>36</v>
      </c>
      <c r="D23" s="20"/>
      <c r="E23" s="21"/>
      <c r="F23" s="20">
        <v>1</v>
      </c>
      <c r="G23" s="21">
        <f>VLOOKUP(F23,$F$63:$G$72,2,FALSE)</f>
        <v>20</v>
      </c>
      <c r="H23" s="22">
        <f>SUM(E23,G23)</f>
        <v>20</v>
      </c>
    </row>
    <row r="24" spans="1:9" ht="14.25" customHeight="1" x14ac:dyDescent="0.15">
      <c r="A24" s="23">
        <v>2</v>
      </c>
      <c r="B24" s="22" t="s">
        <v>78</v>
      </c>
      <c r="C24" s="22">
        <v>37</v>
      </c>
      <c r="D24" s="20">
        <v>1</v>
      </c>
      <c r="E24" s="21">
        <f>VLOOKUP(D24,$F$63:$G$72,2,FALSE)</f>
        <v>20</v>
      </c>
      <c r="F24" s="20"/>
      <c r="G24" s="21"/>
      <c r="H24" s="22">
        <f>SUM(E24,G24)</f>
        <v>20</v>
      </c>
    </row>
    <row r="25" spans="1:9" ht="14.25" customHeight="1" x14ac:dyDescent="0.15">
      <c r="A25" s="13">
        <v>3</v>
      </c>
      <c r="B25" s="22" t="s">
        <v>125</v>
      </c>
      <c r="C25" s="22">
        <v>64</v>
      </c>
      <c r="D25" s="20"/>
      <c r="E25" s="21"/>
      <c r="F25" s="14">
        <v>2</v>
      </c>
      <c r="G25" s="21">
        <f>VLOOKUP(F25,$F$63:$G$72,2,FALSE)</f>
        <v>15</v>
      </c>
      <c r="H25" s="7">
        <f>SUM(E25,G25)</f>
        <v>15</v>
      </c>
    </row>
    <row r="27" spans="1:9" ht="14.25" customHeight="1" x14ac:dyDescent="0.15">
      <c r="A27" s="59" t="s">
        <v>33</v>
      </c>
      <c r="B27" s="60"/>
      <c r="C27" s="60"/>
      <c r="D27" s="60"/>
      <c r="E27" s="60"/>
      <c r="F27" s="60"/>
      <c r="G27" s="60"/>
      <c r="H27" s="61"/>
    </row>
    <row r="28" spans="1:9" ht="14.25" customHeight="1" x14ac:dyDescent="0.15">
      <c r="A28" s="65" t="s">
        <v>8</v>
      </c>
      <c r="B28" s="66" t="s">
        <v>0</v>
      </c>
      <c r="C28" s="65" t="s">
        <v>3</v>
      </c>
      <c r="D28" s="63" t="s">
        <v>50</v>
      </c>
      <c r="E28" s="63"/>
      <c r="F28" s="63" t="s">
        <v>52</v>
      </c>
      <c r="G28" s="63"/>
      <c r="H28" s="35" t="s">
        <v>27</v>
      </c>
      <c r="I28" s="31" t="s">
        <v>42</v>
      </c>
    </row>
    <row r="29" spans="1:9" ht="14.25" customHeight="1" x14ac:dyDescent="0.15">
      <c r="A29" s="65"/>
      <c r="B29" s="66"/>
      <c r="C29" s="66"/>
      <c r="D29" s="67">
        <v>3</v>
      </c>
      <c r="E29" s="67"/>
      <c r="F29" s="64">
        <v>6</v>
      </c>
      <c r="G29" s="64"/>
      <c r="H29" s="34">
        <f>ROUNDDOWN(AVERAGE(D29:G29),0)</f>
        <v>4</v>
      </c>
      <c r="I29" s="32">
        <f>IF(H29&lt;2,0,IF(H29&lt;4,1,IF(H29&lt;6,2,IF(H29&lt;8,3,IF(H29&lt;10,4,IF(H29&lt;12,5,6))))))</f>
        <v>2</v>
      </c>
    </row>
    <row r="30" spans="1:9" ht="14.25" customHeight="1" x14ac:dyDescent="0.15">
      <c r="A30" s="65"/>
      <c r="B30" s="66"/>
      <c r="C30" s="66"/>
      <c r="D30" s="24" t="s">
        <v>1</v>
      </c>
      <c r="E30" s="25" t="s">
        <v>2</v>
      </c>
      <c r="F30" s="11" t="s">
        <v>1</v>
      </c>
      <c r="G30" s="12" t="s">
        <v>2</v>
      </c>
      <c r="H30" s="35" t="s">
        <v>28</v>
      </c>
    </row>
    <row r="31" spans="1:9" ht="14.25" customHeight="1" x14ac:dyDescent="0.15">
      <c r="A31" s="23">
        <v>1</v>
      </c>
      <c r="B31" s="22" t="s">
        <v>126</v>
      </c>
      <c r="C31" s="22">
        <v>40</v>
      </c>
      <c r="D31" s="20"/>
      <c r="E31" s="21"/>
      <c r="F31" s="14">
        <v>1</v>
      </c>
      <c r="G31" s="21">
        <f>VLOOKUP(F31,$F$63:$G$72,2,FALSE)</f>
        <v>20</v>
      </c>
      <c r="H31" s="7">
        <f>SUM(E31,G31)</f>
        <v>20</v>
      </c>
    </row>
    <row r="32" spans="1:9" ht="14.25" customHeight="1" x14ac:dyDescent="0.15">
      <c r="A32" s="23">
        <v>2</v>
      </c>
      <c r="B32" s="22" t="s">
        <v>76</v>
      </c>
      <c r="C32" s="22">
        <v>240</v>
      </c>
      <c r="D32" s="20">
        <v>1</v>
      </c>
      <c r="E32" s="21">
        <f>VLOOKUP(D32,$F$63:$G$72,2,FALSE)</f>
        <v>20</v>
      </c>
      <c r="F32" s="20"/>
      <c r="G32" s="21"/>
      <c r="H32" s="22">
        <f>SUM(E32,G32)</f>
        <v>20</v>
      </c>
    </row>
    <row r="33" spans="1:9" ht="14.25" customHeight="1" x14ac:dyDescent="0.15">
      <c r="A33" s="23">
        <v>3</v>
      </c>
      <c r="B33" s="22" t="s">
        <v>127</v>
      </c>
      <c r="C33" s="22">
        <v>41</v>
      </c>
      <c r="D33" s="20"/>
      <c r="E33" s="21"/>
      <c r="F33" s="14">
        <v>2</v>
      </c>
      <c r="G33" s="21">
        <f>VLOOKUP(F33,$F$63:$G$72,2,FALSE)</f>
        <v>15</v>
      </c>
      <c r="H33" s="7">
        <f>SUM(E33,G33)</f>
        <v>15</v>
      </c>
    </row>
    <row r="34" spans="1:9" ht="14.25" customHeight="1" x14ac:dyDescent="0.15">
      <c r="A34" s="23">
        <v>4</v>
      </c>
      <c r="B34" s="22" t="s">
        <v>128</v>
      </c>
      <c r="C34" s="22">
        <v>39</v>
      </c>
      <c r="D34" s="20"/>
      <c r="E34" s="21"/>
      <c r="F34" s="14">
        <v>3</v>
      </c>
      <c r="G34" s="21">
        <f>VLOOKUP(F34,$F$63:$G$72,2,FALSE)</f>
        <v>12</v>
      </c>
      <c r="H34" s="7">
        <f>SUM(E34,G34)</f>
        <v>12</v>
      </c>
    </row>
    <row r="35" spans="1:9" ht="14.25" customHeight="1" x14ac:dyDescent="0.15">
      <c r="A35" s="23">
        <v>5</v>
      </c>
      <c r="B35" s="22"/>
      <c r="C35" s="22"/>
      <c r="D35" s="20"/>
      <c r="E35" s="21"/>
      <c r="F35" s="14"/>
      <c r="G35" s="21"/>
      <c r="H35" s="7">
        <f>SUM(E35,G35)</f>
        <v>0</v>
      </c>
    </row>
    <row r="37" spans="1:9" ht="14.25" customHeight="1" x14ac:dyDescent="0.15">
      <c r="A37" s="59" t="s">
        <v>34</v>
      </c>
      <c r="B37" s="60"/>
      <c r="C37" s="60"/>
      <c r="D37" s="60"/>
      <c r="E37" s="60"/>
      <c r="F37" s="60"/>
      <c r="G37" s="60"/>
      <c r="H37" s="61"/>
    </row>
    <row r="38" spans="1:9" ht="14.25" customHeight="1" x14ac:dyDescent="0.15">
      <c r="A38" s="65" t="s">
        <v>8</v>
      </c>
      <c r="B38" s="66" t="s">
        <v>0</v>
      </c>
      <c r="C38" s="65" t="s">
        <v>3</v>
      </c>
      <c r="D38" s="63" t="s">
        <v>50</v>
      </c>
      <c r="E38" s="63"/>
      <c r="F38" s="63" t="s">
        <v>52</v>
      </c>
      <c r="G38" s="63"/>
      <c r="H38" s="35" t="s">
        <v>27</v>
      </c>
      <c r="I38" s="31" t="s">
        <v>42</v>
      </c>
    </row>
    <row r="39" spans="1:9" ht="14.25" customHeight="1" x14ac:dyDescent="0.15">
      <c r="A39" s="65"/>
      <c r="B39" s="66"/>
      <c r="C39" s="66"/>
      <c r="D39" s="67">
        <v>3</v>
      </c>
      <c r="E39" s="67"/>
      <c r="F39" s="64">
        <v>7</v>
      </c>
      <c r="G39" s="64"/>
      <c r="H39" s="34">
        <f>ROUNDDOWN(AVERAGE(D39:G39),0)</f>
        <v>5</v>
      </c>
      <c r="I39" s="32">
        <f>IF(H39&lt;2,0,IF(H39&lt;4,1,IF(H39&lt;6,2,IF(H39&lt;8,3,IF(H39&lt;10,4,IF(H39&lt;12,5,6))))))</f>
        <v>2</v>
      </c>
    </row>
    <row r="40" spans="1:9" ht="14.25" customHeight="1" x14ac:dyDescent="0.15">
      <c r="A40" s="65"/>
      <c r="B40" s="66"/>
      <c r="C40" s="66"/>
      <c r="D40" s="24" t="s">
        <v>1</v>
      </c>
      <c r="E40" s="25" t="s">
        <v>2</v>
      </c>
      <c r="F40" s="11" t="s">
        <v>1</v>
      </c>
      <c r="G40" s="12" t="s">
        <v>2</v>
      </c>
      <c r="H40" s="35" t="s">
        <v>28</v>
      </c>
    </row>
    <row r="41" spans="1:9" ht="14.25" customHeight="1" x14ac:dyDescent="0.15">
      <c r="A41" s="23">
        <v>1</v>
      </c>
      <c r="B41" s="22" t="s">
        <v>129</v>
      </c>
      <c r="C41" s="22">
        <v>91</v>
      </c>
      <c r="D41" s="20"/>
      <c r="E41" s="21"/>
      <c r="F41" s="14">
        <v>1</v>
      </c>
      <c r="G41" s="21">
        <f>VLOOKUP(F41,$F$63:$G$72,2,FALSE)</f>
        <v>20</v>
      </c>
      <c r="H41" s="7">
        <f>SUM(E41,G41)</f>
        <v>20</v>
      </c>
    </row>
    <row r="42" spans="1:9" ht="14.25" customHeight="1" x14ac:dyDescent="0.15">
      <c r="A42" s="23">
        <v>2</v>
      </c>
      <c r="B42" s="22" t="s">
        <v>75</v>
      </c>
      <c r="C42" s="22">
        <v>18</v>
      </c>
      <c r="D42" s="20">
        <v>1</v>
      </c>
      <c r="E42" s="21">
        <f>VLOOKUP(D42,$F$63:$G$72,2,FALSE)</f>
        <v>20</v>
      </c>
      <c r="F42" s="20"/>
      <c r="G42" s="21"/>
      <c r="H42" s="22">
        <f t="shared" ref="H42:H50" si="0">SUM(E42,G42)</f>
        <v>20</v>
      </c>
    </row>
    <row r="43" spans="1:9" ht="14.25" customHeight="1" x14ac:dyDescent="0.15">
      <c r="A43" s="23">
        <v>3</v>
      </c>
      <c r="B43" s="22" t="s">
        <v>130</v>
      </c>
      <c r="C43" s="7">
        <v>74</v>
      </c>
      <c r="D43" s="14"/>
      <c r="E43" s="21"/>
      <c r="F43" s="14">
        <v>2</v>
      </c>
      <c r="G43" s="21">
        <f>VLOOKUP(F43,$F$63:$G$72,2,FALSE)</f>
        <v>15</v>
      </c>
      <c r="H43" s="7">
        <f t="shared" si="0"/>
        <v>15</v>
      </c>
    </row>
    <row r="44" spans="1:9" ht="14.25" customHeight="1" x14ac:dyDescent="0.15">
      <c r="A44" s="23">
        <v>4</v>
      </c>
      <c r="B44" s="22" t="s">
        <v>131</v>
      </c>
      <c r="C44" s="22">
        <v>3</v>
      </c>
      <c r="D44" s="20"/>
      <c r="E44" s="21"/>
      <c r="F44" s="20">
        <v>3</v>
      </c>
      <c r="G44" s="21">
        <f>VLOOKUP(F44,$F$63:$G$72,2,FALSE)</f>
        <v>12</v>
      </c>
      <c r="H44" s="22">
        <f t="shared" si="0"/>
        <v>12</v>
      </c>
    </row>
    <row r="45" spans="1:9" ht="14.25" customHeight="1" x14ac:dyDescent="0.15">
      <c r="A45" s="23">
        <v>5</v>
      </c>
      <c r="B45" s="22"/>
      <c r="C45" s="22"/>
      <c r="D45" s="20"/>
      <c r="E45" s="21"/>
      <c r="F45" s="20"/>
      <c r="G45" s="21"/>
      <c r="H45" s="22">
        <f t="shared" si="0"/>
        <v>0</v>
      </c>
    </row>
    <row r="46" spans="1:9" ht="14.25" customHeight="1" x14ac:dyDescent="0.15">
      <c r="A46" s="23">
        <v>6</v>
      </c>
      <c r="B46" s="22"/>
      <c r="C46" s="22"/>
      <c r="D46" s="20"/>
      <c r="E46" s="21"/>
      <c r="F46" s="14"/>
      <c r="G46" s="21"/>
      <c r="H46" s="7">
        <f t="shared" si="0"/>
        <v>0</v>
      </c>
    </row>
    <row r="47" spans="1:9" ht="14.25" customHeight="1" x14ac:dyDescent="0.15">
      <c r="A47" s="23">
        <v>7</v>
      </c>
      <c r="B47" s="22"/>
      <c r="C47" s="22"/>
      <c r="D47" s="20"/>
      <c r="E47" s="21"/>
      <c r="F47" s="14"/>
      <c r="G47" s="21"/>
      <c r="H47" s="7">
        <f t="shared" si="0"/>
        <v>0</v>
      </c>
    </row>
    <row r="48" spans="1:9" ht="14.25" customHeight="1" x14ac:dyDescent="0.15">
      <c r="A48" s="23">
        <v>8</v>
      </c>
      <c r="B48" s="22"/>
      <c r="C48" s="22"/>
      <c r="D48" s="20"/>
      <c r="E48" s="21"/>
      <c r="F48" s="20"/>
      <c r="G48" s="21"/>
      <c r="H48" s="22">
        <f t="shared" si="0"/>
        <v>0</v>
      </c>
    </row>
    <row r="49" spans="1:11" ht="14.25" customHeight="1" x14ac:dyDescent="0.15">
      <c r="A49" s="23">
        <v>9</v>
      </c>
      <c r="B49" s="22"/>
      <c r="C49" s="22"/>
      <c r="D49" s="20"/>
      <c r="E49" s="21"/>
      <c r="F49" s="14"/>
      <c r="G49" s="21"/>
      <c r="H49" s="7">
        <f t="shared" si="0"/>
        <v>0</v>
      </c>
    </row>
    <row r="50" spans="1:11" ht="14.25" customHeight="1" x14ac:dyDescent="0.15">
      <c r="A50" s="23">
        <v>10</v>
      </c>
      <c r="B50" s="22"/>
      <c r="C50" s="22"/>
      <c r="D50" s="20"/>
      <c r="E50" s="21"/>
      <c r="F50" s="14"/>
      <c r="G50" s="21"/>
      <c r="H50" s="7">
        <f t="shared" si="0"/>
        <v>0</v>
      </c>
    </row>
    <row r="52" spans="1:11" ht="15" x14ac:dyDescent="0.15">
      <c r="A52" s="59" t="s">
        <v>35</v>
      </c>
      <c r="B52" s="60"/>
      <c r="C52" s="60"/>
      <c r="D52" s="60"/>
      <c r="E52" s="60"/>
      <c r="F52" s="60"/>
      <c r="G52" s="60"/>
      <c r="H52" s="61"/>
    </row>
    <row r="53" spans="1:11" ht="15" customHeight="1" x14ac:dyDescent="0.15">
      <c r="A53" s="62" t="s">
        <v>8</v>
      </c>
      <c r="B53" s="63" t="s">
        <v>0</v>
      </c>
      <c r="C53" s="62" t="s">
        <v>3</v>
      </c>
      <c r="D53" s="63" t="s">
        <v>50</v>
      </c>
      <c r="E53" s="63"/>
      <c r="F53" s="63" t="s">
        <v>52</v>
      </c>
      <c r="G53" s="63"/>
      <c r="H53" s="48" t="s">
        <v>27</v>
      </c>
      <c r="I53" s="31" t="s">
        <v>42</v>
      </c>
      <c r="J53" s="39"/>
      <c r="K53" s="39"/>
    </row>
    <row r="54" spans="1:11" ht="15" x14ac:dyDescent="0.15">
      <c r="A54" s="62"/>
      <c r="B54" s="63"/>
      <c r="C54" s="63"/>
      <c r="D54" s="64">
        <v>0</v>
      </c>
      <c r="E54" s="64"/>
      <c r="F54" s="64">
        <v>2</v>
      </c>
      <c r="G54" s="64"/>
      <c r="H54" s="47">
        <f>ROUNDDOWN(AVERAGE(D54:G54),0)</f>
        <v>1</v>
      </c>
      <c r="I54" s="32">
        <f>IF(H54&lt;2,0,IF(H54&lt;4,1,IF(H54&lt;6,2,IF(H54&lt;8,3,IF(H54&lt;10,4,IF(H54&lt;12,5,6))))))</f>
        <v>0</v>
      </c>
      <c r="J54" s="40"/>
      <c r="K54" s="40"/>
    </row>
    <row r="55" spans="1:11" ht="15" x14ac:dyDescent="0.15">
      <c r="A55" s="62"/>
      <c r="B55" s="63"/>
      <c r="C55" s="63"/>
      <c r="D55" s="49" t="s">
        <v>1</v>
      </c>
      <c r="E55" s="12" t="s">
        <v>2</v>
      </c>
      <c r="F55" s="49" t="s">
        <v>1</v>
      </c>
      <c r="G55" s="12" t="s">
        <v>2</v>
      </c>
      <c r="H55" s="48" t="s">
        <v>28</v>
      </c>
    </row>
    <row r="56" spans="1:11" ht="15" x14ac:dyDescent="0.15">
      <c r="A56" s="23">
        <v>1</v>
      </c>
      <c r="B56" s="22" t="s">
        <v>132</v>
      </c>
      <c r="C56" s="22">
        <v>43</v>
      </c>
      <c r="D56" s="20"/>
      <c r="E56" s="21"/>
      <c r="F56" s="20">
        <v>1</v>
      </c>
      <c r="G56" s="21">
        <f>VLOOKUP(F56,$F$63:$G$72,2,FALSE)</f>
        <v>20</v>
      </c>
      <c r="H56" s="22">
        <f>SUM(E56,G56)</f>
        <v>20</v>
      </c>
    </row>
    <row r="57" spans="1:11" ht="15" x14ac:dyDescent="0.15">
      <c r="A57" s="23">
        <v>2</v>
      </c>
      <c r="B57" s="22"/>
      <c r="C57" s="22"/>
      <c r="D57" s="20"/>
      <c r="E57" s="21"/>
      <c r="F57" s="20"/>
      <c r="G57" s="21"/>
      <c r="H57" s="22">
        <f>SUM(E57,G57)</f>
        <v>0</v>
      </c>
    </row>
    <row r="58" spans="1:11" ht="15" x14ac:dyDescent="0.15">
      <c r="A58" s="23">
        <v>3</v>
      </c>
      <c r="B58" s="22"/>
      <c r="C58" s="22"/>
      <c r="D58" s="20"/>
      <c r="E58" s="21"/>
      <c r="F58" s="20"/>
      <c r="G58" s="21"/>
      <c r="H58" s="22">
        <f>SUM(E58,G58)</f>
        <v>0</v>
      </c>
    </row>
    <row r="59" spans="1:11" ht="15" x14ac:dyDescent="0.15">
      <c r="A59" s="23">
        <v>4</v>
      </c>
      <c r="B59" s="22"/>
      <c r="C59" s="46"/>
      <c r="D59" s="20"/>
      <c r="E59" s="21"/>
      <c r="F59" s="20"/>
      <c r="G59" s="21"/>
      <c r="H59" s="22">
        <f>SUM(E59,G59)</f>
        <v>0</v>
      </c>
    </row>
    <row r="60" spans="1:11" ht="15" x14ac:dyDescent="0.15">
      <c r="A60" s="23">
        <v>5</v>
      </c>
      <c r="B60" s="22"/>
      <c r="C60" s="7"/>
      <c r="D60" s="14"/>
      <c r="E60" s="21"/>
      <c r="F60" s="14"/>
      <c r="G60" s="21"/>
      <c r="H60" s="7">
        <f>SUM(E60,G60)</f>
        <v>0</v>
      </c>
    </row>
    <row r="62" spans="1:11" ht="14.25" customHeight="1" x14ac:dyDescent="0.15">
      <c r="F62" s="8" t="s">
        <v>26</v>
      </c>
    </row>
    <row r="63" spans="1:11" ht="14.25" customHeight="1" x14ac:dyDescent="0.15">
      <c r="F63" s="29">
        <v>1</v>
      </c>
      <c r="G63" s="28">
        <v>20</v>
      </c>
    </row>
    <row r="64" spans="1:11" ht="14.25" customHeight="1" x14ac:dyDescent="0.15">
      <c r="F64" s="29">
        <v>2</v>
      </c>
      <c r="G64" s="28">
        <v>15</v>
      </c>
    </row>
    <row r="65" spans="6:7" ht="14.25" customHeight="1" x14ac:dyDescent="0.15">
      <c r="F65" s="29">
        <v>3</v>
      </c>
      <c r="G65" s="28">
        <v>12</v>
      </c>
    </row>
    <row r="66" spans="6:7" ht="14.25" customHeight="1" x14ac:dyDescent="0.15">
      <c r="F66" s="29">
        <v>4</v>
      </c>
      <c r="G66" s="28">
        <v>10</v>
      </c>
    </row>
    <row r="67" spans="6:7" ht="14.25" customHeight="1" x14ac:dyDescent="0.15">
      <c r="F67" s="29">
        <v>5</v>
      </c>
      <c r="G67" s="28">
        <v>8</v>
      </c>
    </row>
    <row r="68" spans="6:7" ht="14.25" customHeight="1" x14ac:dyDescent="0.15">
      <c r="F68" s="29">
        <v>6</v>
      </c>
      <c r="G68" s="28">
        <v>6</v>
      </c>
    </row>
    <row r="69" spans="6:7" ht="14.25" customHeight="1" x14ac:dyDescent="0.15">
      <c r="F69" s="29">
        <v>7</v>
      </c>
      <c r="G69" s="28">
        <v>4</v>
      </c>
    </row>
    <row r="70" spans="6:7" ht="14.25" customHeight="1" x14ac:dyDescent="0.15">
      <c r="F70" s="29">
        <v>8</v>
      </c>
      <c r="G70" s="28">
        <v>3</v>
      </c>
    </row>
    <row r="71" spans="6:7" ht="14.25" customHeight="1" x14ac:dyDescent="0.15">
      <c r="F71" s="29">
        <v>9</v>
      </c>
      <c r="G71" s="28">
        <v>2</v>
      </c>
    </row>
    <row r="72" spans="6:7" ht="14.25" customHeight="1" x14ac:dyDescent="0.15">
      <c r="F72" s="29">
        <v>10</v>
      </c>
      <c r="G72" s="28">
        <v>1</v>
      </c>
    </row>
  </sheetData>
  <sortState ref="B7:L9">
    <sortCondition descending="1" ref="H7:H9"/>
  </sortState>
  <mergeCells count="48">
    <mergeCell ref="A37:H37"/>
    <mergeCell ref="A38:A40"/>
    <mergeCell ref="B38:B40"/>
    <mergeCell ref="C38:C40"/>
    <mergeCell ref="D38:E38"/>
    <mergeCell ref="F38:G38"/>
    <mergeCell ref="D39:E39"/>
    <mergeCell ref="F39:G39"/>
    <mergeCell ref="A27:H27"/>
    <mergeCell ref="A28:A30"/>
    <mergeCell ref="B28:B30"/>
    <mergeCell ref="C28:C30"/>
    <mergeCell ref="D28:E28"/>
    <mergeCell ref="F28:G28"/>
    <mergeCell ref="D29:E29"/>
    <mergeCell ref="F29:G29"/>
    <mergeCell ref="A19:H19"/>
    <mergeCell ref="A20:A22"/>
    <mergeCell ref="B20:B22"/>
    <mergeCell ref="C20:C22"/>
    <mergeCell ref="D20:E20"/>
    <mergeCell ref="F20:G20"/>
    <mergeCell ref="D21:E21"/>
    <mergeCell ref="F21:G21"/>
    <mergeCell ref="A12:A14"/>
    <mergeCell ref="B12:B14"/>
    <mergeCell ref="C12:C14"/>
    <mergeCell ref="D12:E12"/>
    <mergeCell ref="F12:G12"/>
    <mergeCell ref="D13:E13"/>
    <mergeCell ref="F13:G13"/>
    <mergeCell ref="A4:A6"/>
    <mergeCell ref="A3:H3"/>
    <mergeCell ref="A11:H11"/>
    <mergeCell ref="F4:G4"/>
    <mergeCell ref="D5:E5"/>
    <mergeCell ref="B4:B6"/>
    <mergeCell ref="F5:G5"/>
    <mergeCell ref="C4:C6"/>
    <mergeCell ref="D4:E4"/>
    <mergeCell ref="A52:H52"/>
    <mergeCell ref="A53:A55"/>
    <mergeCell ref="B53:B55"/>
    <mergeCell ref="C53:C55"/>
    <mergeCell ref="D53:E53"/>
    <mergeCell ref="F53:G53"/>
    <mergeCell ref="D54:E54"/>
    <mergeCell ref="F54:G54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6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N12" sqref="N12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54</v>
      </c>
    </row>
    <row r="2" spans="1:13" ht="15" customHeight="1" x14ac:dyDescent="0.15">
      <c r="A2" s="9"/>
    </row>
    <row r="3" spans="1:13" x14ac:dyDescent="0.15">
      <c r="A3" s="59" t="s">
        <v>44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3" ht="15" customHeight="1" x14ac:dyDescent="0.15">
      <c r="A4" s="62" t="s">
        <v>8</v>
      </c>
      <c r="B4" s="66" t="s">
        <v>0</v>
      </c>
      <c r="C4" s="62" t="s">
        <v>3</v>
      </c>
      <c r="D4" s="63" t="s">
        <v>59</v>
      </c>
      <c r="E4" s="63"/>
      <c r="F4" s="63" t="s">
        <v>51</v>
      </c>
      <c r="G4" s="63"/>
      <c r="H4" s="68" t="s">
        <v>52</v>
      </c>
      <c r="I4" s="69"/>
      <c r="J4" s="68" t="s">
        <v>110</v>
      </c>
      <c r="K4" s="69"/>
      <c r="L4" s="33" t="s">
        <v>30</v>
      </c>
      <c r="M4" s="31" t="s">
        <v>43</v>
      </c>
    </row>
    <row r="5" spans="1:13" x14ac:dyDescent="0.15">
      <c r="A5" s="62"/>
      <c r="B5" s="66"/>
      <c r="C5" s="63"/>
      <c r="D5" s="67">
        <v>3</v>
      </c>
      <c r="E5" s="67"/>
      <c r="F5" s="64" t="s">
        <v>103</v>
      </c>
      <c r="G5" s="64"/>
      <c r="H5" s="64">
        <v>4</v>
      </c>
      <c r="I5" s="64"/>
      <c r="J5" s="67">
        <v>3</v>
      </c>
      <c r="K5" s="67"/>
      <c r="L5" s="26">
        <f>ROUNDDOWN(AVERAGE(D5:K5),0)</f>
        <v>3</v>
      </c>
      <c r="M5" s="32">
        <f>IF(L5&lt;2,0,IF(L5&lt;4,1,IF(L5&lt;6,2,IF(L5&lt;8,3,3))))</f>
        <v>1</v>
      </c>
    </row>
    <row r="6" spans="1:13" x14ac:dyDescent="0.15">
      <c r="A6" s="62"/>
      <c r="B6" s="66"/>
      <c r="C6" s="63"/>
      <c r="D6" s="11" t="s">
        <v>1</v>
      </c>
      <c r="E6" s="12" t="s">
        <v>2</v>
      </c>
      <c r="F6" s="11" t="s">
        <v>1</v>
      </c>
      <c r="G6" s="12" t="s">
        <v>2</v>
      </c>
      <c r="H6" s="57" t="s">
        <v>1</v>
      </c>
      <c r="I6" s="12" t="s">
        <v>2</v>
      </c>
      <c r="J6" s="11" t="s">
        <v>1</v>
      </c>
      <c r="K6" s="12" t="s">
        <v>2</v>
      </c>
      <c r="L6" s="33" t="s">
        <v>37</v>
      </c>
    </row>
    <row r="7" spans="1:13" x14ac:dyDescent="0.15">
      <c r="A7" s="23">
        <v>1</v>
      </c>
      <c r="B7" s="22" t="s">
        <v>91</v>
      </c>
      <c r="C7" s="22">
        <v>53</v>
      </c>
      <c r="D7" s="20">
        <v>1</v>
      </c>
      <c r="E7" s="21">
        <f>VLOOKUP(D7,$J$67:$K$76,2,FALSE)</f>
        <v>20</v>
      </c>
      <c r="F7" s="20"/>
      <c r="G7" s="21"/>
      <c r="H7" s="20">
        <v>2</v>
      </c>
      <c r="I7" s="21">
        <f>VLOOKUP(H7,$J$67:$K$76,2,FALSE)</f>
        <v>15</v>
      </c>
      <c r="J7" s="20">
        <v>1</v>
      </c>
      <c r="K7" s="21">
        <f>VLOOKUP(J7,$J$67:$K$76,2,FALSE)</f>
        <v>20</v>
      </c>
      <c r="L7" s="22">
        <f>SUM(E7,G7,I7,K7)</f>
        <v>55</v>
      </c>
    </row>
    <row r="8" spans="1:13" x14ac:dyDescent="0.15">
      <c r="A8" s="13">
        <v>2</v>
      </c>
      <c r="B8" s="22" t="s">
        <v>114</v>
      </c>
      <c r="C8" s="7">
        <v>34</v>
      </c>
      <c r="D8" s="14"/>
      <c r="E8" s="21"/>
      <c r="F8" s="14"/>
      <c r="G8" s="21"/>
      <c r="H8" s="14">
        <v>1</v>
      </c>
      <c r="I8" s="21">
        <f>VLOOKUP(H8,$J$67:$K$76,2,FALSE)</f>
        <v>20</v>
      </c>
      <c r="J8" s="20"/>
      <c r="K8" s="21"/>
      <c r="L8" s="22">
        <f>SUM(E8,G8,I8,K8)</f>
        <v>20</v>
      </c>
    </row>
    <row r="9" spans="1:13" x14ac:dyDescent="0.15">
      <c r="A9" s="23">
        <v>3</v>
      </c>
      <c r="B9" s="22"/>
      <c r="C9" s="7"/>
      <c r="D9" s="14"/>
      <c r="E9" s="15"/>
      <c r="F9" s="14"/>
      <c r="G9" s="21"/>
      <c r="H9" s="14"/>
      <c r="I9" s="21"/>
      <c r="J9" s="14"/>
      <c r="K9" s="21"/>
      <c r="L9" s="22">
        <f t="shared" ref="L9:L11" si="0">SUM(E9,G9,I9,K9)</f>
        <v>0</v>
      </c>
    </row>
    <row r="10" spans="1:13" x14ac:dyDescent="0.15">
      <c r="A10" s="13">
        <v>4</v>
      </c>
      <c r="B10" s="22"/>
      <c r="C10" s="22"/>
      <c r="D10" s="20"/>
      <c r="E10" s="21"/>
      <c r="F10" s="20"/>
      <c r="G10" s="21"/>
      <c r="H10" s="20"/>
      <c r="I10" s="21"/>
      <c r="J10" s="20"/>
      <c r="K10" s="21"/>
      <c r="L10" s="22">
        <f t="shared" si="0"/>
        <v>0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>
        <f t="shared" si="0"/>
        <v>0</v>
      </c>
    </row>
    <row r="13" spans="1:13" x14ac:dyDescent="0.15">
      <c r="A13" s="59" t="s">
        <v>45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3" ht="15" customHeight="1" x14ac:dyDescent="0.15">
      <c r="A14" s="62" t="s">
        <v>8</v>
      </c>
      <c r="B14" s="63" t="s">
        <v>0</v>
      </c>
      <c r="C14" s="62" t="s">
        <v>3</v>
      </c>
      <c r="D14" s="63" t="s">
        <v>59</v>
      </c>
      <c r="E14" s="63"/>
      <c r="F14" s="63" t="s">
        <v>51</v>
      </c>
      <c r="G14" s="63"/>
      <c r="H14" s="68" t="s">
        <v>52</v>
      </c>
      <c r="I14" s="69"/>
      <c r="J14" s="68" t="s">
        <v>111</v>
      </c>
      <c r="K14" s="69"/>
      <c r="L14" s="33" t="s">
        <v>30</v>
      </c>
      <c r="M14" s="31" t="s">
        <v>42</v>
      </c>
    </row>
    <row r="15" spans="1:13" x14ac:dyDescent="0.15">
      <c r="A15" s="62"/>
      <c r="B15" s="63"/>
      <c r="C15" s="63"/>
      <c r="D15" s="67">
        <v>8</v>
      </c>
      <c r="E15" s="67"/>
      <c r="F15" s="64" t="s">
        <v>103</v>
      </c>
      <c r="G15" s="64"/>
      <c r="H15" s="64">
        <v>11</v>
      </c>
      <c r="I15" s="64"/>
      <c r="J15" s="67">
        <v>9</v>
      </c>
      <c r="K15" s="67"/>
      <c r="L15" s="26">
        <f>ROUNDDOWN(AVERAGE(D15:K15),0)</f>
        <v>9</v>
      </c>
      <c r="M15" s="32">
        <f>IF(L15&lt;2,0,IF(L15&lt;4,1,IF(L15&lt;6,2,IF(L15&lt;8,3,3))))</f>
        <v>3</v>
      </c>
    </row>
    <row r="16" spans="1:13" x14ac:dyDescent="0.15">
      <c r="A16" s="62"/>
      <c r="B16" s="63"/>
      <c r="C16" s="63"/>
      <c r="D16" s="11" t="s">
        <v>1</v>
      </c>
      <c r="E16" s="12" t="s">
        <v>2</v>
      </c>
      <c r="F16" s="11" t="s">
        <v>1</v>
      </c>
      <c r="G16" s="12" t="s">
        <v>2</v>
      </c>
      <c r="H16" s="57" t="s">
        <v>1</v>
      </c>
      <c r="I16" s="12" t="s">
        <v>2</v>
      </c>
      <c r="J16" s="11" t="s">
        <v>1</v>
      </c>
      <c r="K16" s="12" t="s">
        <v>2</v>
      </c>
      <c r="L16" s="37" t="s">
        <v>37</v>
      </c>
    </row>
    <row r="17" spans="1:13" x14ac:dyDescent="0.15">
      <c r="A17" s="23">
        <v>1</v>
      </c>
      <c r="B17" s="22" t="s">
        <v>92</v>
      </c>
      <c r="C17" s="22">
        <v>91</v>
      </c>
      <c r="D17" s="20">
        <v>1</v>
      </c>
      <c r="E17" s="21">
        <f>VLOOKUP(D17,$J$67:$K$76,2,FALSE)</f>
        <v>20</v>
      </c>
      <c r="F17" s="20"/>
      <c r="G17" s="21"/>
      <c r="H17" s="20">
        <v>1</v>
      </c>
      <c r="I17" s="21">
        <f>VLOOKUP(H17,$J$67:$K$76,2,FALSE)</f>
        <v>20</v>
      </c>
      <c r="J17" s="20">
        <v>1</v>
      </c>
      <c r="K17" s="21">
        <f>VLOOKUP(J17,$J$67:$K$76,2,FALSE)</f>
        <v>20</v>
      </c>
      <c r="L17" s="22">
        <f t="shared" ref="L17:L25" si="1">SUM(E17,G17,I17,K17)</f>
        <v>60</v>
      </c>
    </row>
    <row r="18" spans="1:13" x14ac:dyDescent="0.15">
      <c r="A18" s="23">
        <v>2</v>
      </c>
      <c r="B18" s="7" t="s">
        <v>94</v>
      </c>
      <c r="C18" s="7">
        <v>12</v>
      </c>
      <c r="D18" s="14">
        <v>3</v>
      </c>
      <c r="E18" s="21">
        <f>VLOOKUP(D18,$J$67:$K$76,2,FALSE)</f>
        <v>12</v>
      </c>
      <c r="F18" s="14"/>
      <c r="G18" s="21"/>
      <c r="H18" s="14">
        <v>3</v>
      </c>
      <c r="I18" s="21">
        <f>VLOOKUP(H18,$J$67:$K$76,2,FALSE)</f>
        <v>12</v>
      </c>
      <c r="J18" s="20"/>
      <c r="K18" s="21"/>
      <c r="L18" s="22">
        <f>SUM(E18,G18,I18,K18)</f>
        <v>24</v>
      </c>
    </row>
    <row r="19" spans="1:13" x14ac:dyDescent="0.15">
      <c r="A19" s="23">
        <v>3</v>
      </c>
      <c r="B19" s="22" t="s">
        <v>117</v>
      </c>
      <c r="C19" s="22">
        <v>2</v>
      </c>
      <c r="D19" s="20"/>
      <c r="E19" s="21"/>
      <c r="F19" s="20"/>
      <c r="G19" s="21"/>
      <c r="H19" s="20">
        <v>5</v>
      </c>
      <c r="I19" s="21">
        <f>VLOOKUP(H19,$J$67:$K$76,2,FALSE)</f>
        <v>8</v>
      </c>
      <c r="J19" s="20">
        <v>2</v>
      </c>
      <c r="K19" s="21">
        <f>VLOOKUP(J19,$J$67:$K$76,2,FALSE)</f>
        <v>15</v>
      </c>
      <c r="L19" s="22">
        <f>SUM(E19,G19,I19,K19)</f>
        <v>23</v>
      </c>
    </row>
    <row r="20" spans="1:13" x14ac:dyDescent="0.15">
      <c r="A20" s="23">
        <v>4</v>
      </c>
      <c r="B20" s="22" t="s">
        <v>115</v>
      </c>
      <c r="C20" s="22">
        <v>55</v>
      </c>
      <c r="D20" s="20"/>
      <c r="E20" s="21"/>
      <c r="F20" s="20"/>
      <c r="G20" s="21"/>
      <c r="H20" s="20">
        <v>2</v>
      </c>
      <c r="I20" s="21">
        <f>VLOOKUP(H20,$J$67:$K$76,2,FALSE)</f>
        <v>15</v>
      </c>
      <c r="J20" s="20"/>
      <c r="K20" s="21"/>
      <c r="L20" s="22">
        <f>SUM(E20,G20,I20,K20)</f>
        <v>15</v>
      </c>
    </row>
    <row r="21" spans="1:13" x14ac:dyDescent="0.15">
      <c r="A21" s="23">
        <v>5</v>
      </c>
      <c r="B21" s="22" t="s">
        <v>93</v>
      </c>
      <c r="C21" s="22">
        <v>35</v>
      </c>
      <c r="D21" s="20">
        <v>2</v>
      </c>
      <c r="E21" s="21">
        <f>VLOOKUP(D21,$J$67:$K$76,2,FALSE)</f>
        <v>15</v>
      </c>
      <c r="F21" s="20"/>
      <c r="G21" s="21"/>
      <c r="H21" s="20"/>
      <c r="I21" s="21"/>
      <c r="J21" s="20"/>
      <c r="K21" s="21"/>
      <c r="L21" s="22">
        <f t="shared" si="1"/>
        <v>15</v>
      </c>
    </row>
    <row r="22" spans="1:13" x14ac:dyDescent="0.15">
      <c r="A22" s="23">
        <v>6</v>
      </c>
      <c r="B22" s="7" t="s">
        <v>137</v>
      </c>
      <c r="C22" s="7">
        <v>18</v>
      </c>
      <c r="D22" s="14"/>
      <c r="E22" s="15"/>
      <c r="F22" s="14"/>
      <c r="G22" s="15"/>
      <c r="H22" s="14"/>
      <c r="I22" s="15"/>
      <c r="J22" s="14">
        <v>3</v>
      </c>
      <c r="K22" s="21">
        <f>VLOOKUP(J22,$J$67:$K$76,2,FALSE)</f>
        <v>12</v>
      </c>
      <c r="L22" s="22">
        <f>SUM(E22,G22,I22,K22)</f>
        <v>12</v>
      </c>
    </row>
    <row r="23" spans="1:13" x14ac:dyDescent="0.15">
      <c r="A23" s="23">
        <v>7</v>
      </c>
      <c r="B23" s="22" t="s">
        <v>138</v>
      </c>
      <c r="C23" s="22">
        <v>15</v>
      </c>
      <c r="D23" s="20"/>
      <c r="E23" s="21"/>
      <c r="F23" s="20"/>
      <c r="G23" s="21"/>
      <c r="H23" s="20"/>
      <c r="I23" s="21"/>
      <c r="J23" s="20">
        <v>4</v>
      </c>
      <c r="K23" s="21">
        <f>VLOOKUP(J23,$J$67:$K$76,2,FALSE)</f>
        <v>10</v>
      </c>
      <c r="L23" s="22">
        <f>SUM(E23,G23,I23,K23)</f>
        <v>10</v>
      </c>
    </row>
    <row r="24" spans="1:13" x14ac:dyDescent="0.15">
      <c r="A24" s="23">
        <v>8</v>
      </c>
      <c r="B24" s="22" t="s">
        <v>116</v>
      </c>
      <c r="C24" s="22">
        <v>84</v>
      </c>
      <c r="D24" s="20"/>
      <c r="E24" s="21"/>
      <c r="F24" s="20"/>
      <c r="G24" s="21"/>
      <c r="H24" s="20">
        <v>4</v>
      </c>
      <c r="I24" s="21">
        <f>VLOOKUP(H24,$J$67:$K$76,2,FALSE)</f>
        <v>10</v>
      </c>
      <c r="J24" s="20"/>
      <c r="K24" s="21"/>
      <c r="L24" s="22">
        <f>SUM(E24,G24,I24,K24)</f>
        <v>10</v>
      </c>
    </row>
    <row r="25" spans="1:13" x14ac:dyDescent="0.15">
      <c r="A25" s="23">
        <v>9</v>
      </c>
      <c r="B25" s="7" t="s">
        <v>95</v>
      </c>
      <c r="C25" s="7">
        <v>88</v>
      </c>
      <c r="D25" s="14">
        <v>4</v>
      </c>
      <c r="E25" s="21">
        <f>VLOOKUP(D25,$J$67:$K$76,2,FALSE)</f>
        <v>10</v>
      </c>
      <c r="F25" s="14"/>
      <c r="G25" s="21"/>
      <c r="H25" s="14"/>
      <c r="I25" s="21"/>
      <c r="J25" s="14"/>
      <c r="K25" s="21"/>
      <c r="L25" s="22">
        <f t="shared" si="1"/>
        <v>10</v>
      </c>
    </row>
    <row r="27" spans="1:13" x14ac:dyDescent="0.15">
      <c r="A27" s="59" t="s">
        <v>46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3" ht="15" customHeight="1" x14ac:dyDescent="0.15">
      <c r="A28" s="62" t="s">
        <v>8</v>
      </c>
      <c r="B28" s="63" t="s">
        <v>0</v>
      </c>
      <c r="C28" s="62" t="s">
        <v>3</v>
      </c>
      <c r="D28" s="63" t="s">
        <v>59</v>
      </c>
      <c r="E28" s="63"/>
      <c r="F28" s="63" t="s">
        <v>51</v>
      </c>
      <c r="G28" s="63"/>
      <c r="H28" s="68" t="s">
        <v>52</v>
      </c>
      <c r="I28" s="69"/>
      <c r="J28" s="68" t="s">
        <v>112</v>
      </c>
      <c r="K28" s="69"/>
      <c r="L28" s="19" t="s">
        <v>27</v>
      </c>
      <c r="M28" s="31" t="s">
        <v>42</v>
      </c>
    </row>
    <row r="29" spans="1:13" x14ac:dyDescent="0.15">
      <c r="A29" s="62"/>
      <c r="B29" s="63"/>
      <c r="C29" s="63"/>
      <c r="D29" s="67">
        <v>2</v>
      </c>
      <c r="E29" s="67"/>
      <c r="F29" s="64" t="s">
        <v>103</v>
      </c>
      <c r="G29" s="64"/>
      <c r="H29" s="64">
        <v>2</v>
      </c>
      <c r="I29" s="64"/>
      <c r="J29" s="67">
        <v>2</v>
      </c>
      <c r="K29" s="67"/>
      <c r="L29" s="26">
        <f>ROUNDDOWN(AVERAGE(D29:K29),0)</f>
        <v>2</v>
      </c>
      <c r="M29" s="32">
        <f>IF(L29&lt;2,0,IF(L29&lt;4,1,IF(L29&lt;6,2,IF(L29&lt;8,3,3))))</f>
        <v>1</v>
      </c>
    </row>
    <row r="30" spans="1:13" x14ac:dyDescent="0.15">
      <c r="A30" s="62"/>
      <c r="B30" s="63"/>
      <c r="C30" s="63"/>
      <c r="D30" s="11" t="s">
        <v>1</v>
      </c>
      <c r="E30" s="12" t="s">
        <v>2</v>
      </c>
      <c r="F30" s="11" t="s">
        <v>1</v>
      </c>
      <c r="G30" s="12" t="s">
        <v>2</v>
      </c>
      <c r="H30" s="57" t="s">
        <v>1</v>
      </c>
      <c r="I30" s="12" t="s">
        <v>2</v>
      </c>
      <c r="J30" s="11" t="s">
        <v>1</v>
      </c>
      <c r="K30" s="12" t="s">
        <v>2</v>
      </c>
      <c r="L30" s="37" t="s">
        <v>37</v>
      </c>
    </row>
    <row r="31" spans="1:13" x14ac:dyDescent="0.15">
      <c r="A31" s="23">
        <v>1</v>
      </c>
      <c r="B31" s="22" t="s">
        <v>101</v>
      </c>
      <c r="C31" s="22">
        <v>5</v>
      </c>
      <c r="D31" s="20">
        <v>1</v>
      </c>
      <c r="E31" s="21">
        <f>VLOOKUP(D31,$J$67:$K$76,2,FALSE)</f>
        <v>20</v>
      </c>
      <c r="F31" s="20"/>
      <c r="G31" s="21"/>
      <c r="H31" s="20">
        <v>1</v>
      </c>
      <c r="I31" s="21">
        <f>VLOOKUP(H31,$J$67:$K$76,2,FALSE)</f>
        <v>20</v>
      </c>
      <c r="J31" s="20">
        <v>1</v>
      </c>
      <c r="K31" s="21">
        <f>VLOOKUP(J31,$J$67:$K$76,2,FALSE)</f>
        <v>20</v>
      </c>
      <c r="L31" s="22">
        <f t="shared" ref="L31:L35" si="2">SUM(E31,G31,I31,K31)</f>
        <v>60</v>
      </c>
    </row>
    <row r="32" spans="1:13" x14ac:dyDescent="0.15">
      <c r="A32" s="23">
        <v>2</v>
      </c>
      <c r="B32" s="22"/>
      <c r="C32" s="22"/>
      <c r="D32" s="20"/>
      <c r="E32" s="21"/>
      <c r="F32" s="20"/>
      <c r="G32" s="21"/>
      <c r="H32" s="20"/>
      <c r="I32" s="21"/>
      <c r="J32" s="20"/>
      <c r="K32" s="21"/>
      <c r="L32" s="22">
        <f t="shared" si="2"/>
        <v>0</v>
      </c>
    </row>
    <row r="33" spans="1:13" x14ac:dyDescent="0.15">
      <c r="A33" s="23">
        <v>3</v>
      </c>
      <c r="B33" s="22"/>
      <c r="C33" s="22"/>
      <c r="D33" s="20"/>
      <c r="E33" s="21"/>
      <c r="F33" s="20"/>
      <c r="G33" s="21"/>
      <c r="H33" s="20"/>
      <c r="I33" s="21"/>
      <c r="J33" s="20"/>
      <c r="K33" s="21"/>
      <c r="L33" s="22">
        <f t="shared" si="2"/>
        <v>0</v>
      </c>
    </row>
    <row r="34" spans="1:13" x14ac:dyDescent="0.15">
      <c r="A34" s="23">
        <v>4</v>
      </c>
      <c r="B34" s="22"/>
      <c r="C34" s="22"/>
      <c r="D34" s="20"/>
      <c r="E34" s="21"/>
      <c r="F34" s="20"/>
      <c r="G34" s="21"/>
      <c r="H34" s="20"/>
      <c r="I34" s="21"/>
      <c r="J34" s="20"/>
      <c r="K34" s="21"/>
      <c r="L34" s="22">
        <f t="shared" si="2"/>
        <v>0</v>
      </c>
    </row>
    <row r="35" spans="1:13" x14ac:dyDescent="0.15">
      <c r="A35" s="23">
        <v>5</v>
      </c>
      <c r="B35" s="22"/>
      <c r="C35" s="22"/>
      <c r="D35" s="20"/>
      <c r="E35" s="21"/>
      <c r="F35" s="20"/>
      <c r="G35" s="21"/>
      <c r="H35" s="20"/>
      <c r="I35" s="21"/>
      <c r="J35" s="20"/>
      <c r="K35" s="21"/>
      <c r="L35" s="22">
        <f t="shared" si="2"/>
        <v>0</v>
      </c>
    </row>
    <row r="36" spans="1:13" ht="15" customHeight="1" x14ac:dyDescent="0.15">
      <c r="A36" s="9"/>
    </row>
    <row r="37" spans="1:13" x14ac:dyDescent="0.15">
      <c r="A37" s="59" t="s">
        <v>47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</row>
    <row r="38" spans="1:13" ht="15" customHeight="1" x14ac:dyDescent="0.15">
      <c r="A38" s="62" t="s">
        <v>8</v>
      </c>
      <c r="B38" s="63" t="s">
        <v>0</v>
      </c>
      <c r="C38" s="62" t="s">
        <v>3</v>
      </c>
      <c r="D38" s="63" t="s">
        <v>59</v>
      </c>
      <c r="E38" s="63"/>
      <c r="F38" s="63" t="s">
        <v>51</v>
      </c>
      <c r="G38" s="63"/>
      <c r="H38" s="68" t="s">
        <v>52</v>
      </c>
      <c r="I38" s="69"/>
      <c r="J38" s="68" t="s">
        <v>110</v>
      </c>
      <c r="K38" s="69"/>
      <c r="L38" s="35" t="s">
        <v>30</v>
      </c>
      <c r="M38" s="31" t="s">
        <v>42</v>
      </c>
    </row>
    <row r="39" spans="1:13" x14ac:dyDescent="0.15">
      <c r="A39" s="62"/>
      <c r="B39" s="63"/>
      <c r="C39" s="63"/>
      <c r="D39" s="64">
        <v>0</v>
      </c>
      <c r="E39" s="64"/>
      <c r="F39" s="64" t="s">
        <v>103</v>
      </c>
      <c r="G39" s="64"/>
      <c r="H39" s="64">
        <v>3</v>
      </c>
      <c r="I39" s="64"/>
      <c r="J39" s="67">
        <v>2</v>
      </c>
      <c r="K39" s="67"/>
      <c r="L39" s="34">
        <f>ROUNDDOWN(AVERAGE(D39:K39),0)</f>
        <v>1</v>
      </c>
      <c r="M39" s="32">
        <f>IF(L39&lt;2,0,IF(L39&lt;4,1,IF(L39&lt;6,2,IF(L39&lt;8,3,3))))</f>
        <v>0</v>
      </c>
    </row>
    <row r="40" spans="1:13" x14ac:dyDescent="0.15">
      <c r="A40" s="62"/>
      <c r="B40" s="63"/>
      <c r="C40" s="63"/>
      <c r="D40" s="11" t="s">
        <v>1</v>
      </c>
      <c r="E40" s="12" t="s">
        <v>2</v>
      </c>
      <c r="F40" s="11" t="s">
        <v>1</v>
      </c>
      <c r="G40" s="12" t="s">
        <v>2</v>
      </c>
      <c r="H40" s="57" t="s">
        <v>1</v>
      </c>
      <c r="I40" s="12" t="s">
        <v>2</v>
      </c>
      <c r="J40" s="11" t="s">
        <v>1</v>
      </c>
      <c r="K40" s="12" t="s">
        <v>2</v>
      </c>
      <c r="L40" s="37" t="s">
        <v>37</v>
      </c>
    </row>
    <row r="41" spans="1:13" ht="15" customHeight="1" x14ac:dyDescent="0.15">
      <c r="A41" s="23">
        <v>1</v>
      </c>
      <c r="B41" s="22" t="s">
        <v>139</v>
      </c>
      <c r="C41" s="22">
        <v>7</v>
      </c>
      <c r="D41" s="20"/>
      <c r="E41" s="21"/>
      <c r="F41" s="20"/>
      <c r="G41" s="21"/>
      <c r="H41" s="20"/>
      <c r="I41" s="21"/>
      <c r="J41" s="20">
        <v>1</v>
      </c>
      <c r="K41" s="21">
        <f>VLOOKUP(J41,$J$67:$K$76,2,FALSE)</f>
        <v>20</v>
      </c>
      <c r="L41" s="22">
        <f>SUM(E41,G41,I41,K41)</f>
        <v>20</v>
      </c>
    </row>
    <row r="42" spans="1:13" ht="15" customHeight="1" x14ac:dyDescent="0.15">
      <c r="A42" s="23">
        <v>2</v>
      </c>
      <c r="B42" s="22" t="s">
        <v>118</v>
      </c>
      <c r="C42" s="22">
        <v>25</v>
      </c>
      <c r="D42" s="20"/>
      <c r="E42" s="21"/>
      <c r="F42" s="20"/>
      <c r="G42" s="21"/>
      <c r="H42" s="20">
        <v>1</v>
      </c>
      <c r="I42" s="21">
        <f>VLOOKUP(H42,$J$67:$K$76,2,FALSE)</f>
        <v>20</v>
      </c>
      <c r="J42" s="20"/>
      <c r="K42" s="21"/>
      <c r="L42" s="22">
        <f t="shared" ref="L42:L43" si="3">SUM(E42,G42,I42,K42)</f>
        <v>20</v>
      </c>
    </row>
    <row r="43" spans="1:13" ht="15" customHeight="1" x14ac:dyDescent="0.15">
      <c r="A43" s="23">
        <v>3</v>
      </c>
      <c r="B43" s="22"/>
      <c r="C43" s="22"/>
      <c r="D43" s="20"/>
      <c r="E43" s="21"/>
      <c r="F43" s="20"/>
      <c r="G43" s="21"/>
      <c r="H43" s="20"/>
      <c r="I43" s="21"/>
      <c r="J43" s="20"/>
      <c r="K43" s="21"/>
      <c r="L43" s="22">
        <f t="shared" si="3"/>
        <v>0</v>
      </c>
    </row>
    <row r="45" spans="1:13" ht="15" customHeight="1" x14ac:dyDescent="0.15">
      <c r="A45" s="59" t="s">
        <v>48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  <row r="46" spans="1:13" ht="15" customHeight="1" x14ac:dyDescent="0.15">
      <c r="A46" s="62" t="s">
        <v>8</v>
      </c>
      <c r="B46" s="63" t="s">
        <v>0</v>
      </c>
      <c r="C46" s="62" t="s">
        <v>3</v>
      </c>
      <c r="D46" s="63" t="s">
        <v>59</v>
      </c>
      <c r="E46" s="63"/>
      <c r="F46" s="63" t="s">
        <v>51</v>
      </c>
      <c r="G46" s="63"/>
      <c r="H46" s="68" t="s">
        <v>52</v>
      </c>
      <c r="I46" s="69"/>
      <c r="J46" s="68" t="s">
        <v>112</v>
      </c>
      <c r="K46" s="69"/>
      <c r="L46" s="35" t="s">
        <v>27</v>
      </c>
      <c r="M46" s="31" t="s">
        <v>42</v>
      </c>
    </row>
    <row r="47" spans="1:13" ht="15" customHeight="1" x14ac:dyDescent="0.15">
      <c r="A47" s="62"/>
      <c r="B47" s="63"/>
      <c r="C47" s="63"/>
      <c r="D47" s="67">
        <v>2</v>
      </c>
      <c r="E47" s="67"/>
      <c r="F47" s="64" t="s">
        <v>103</v>
      </c>
      <c r="G47" s="64"/>
      <c r="H47" s="64">
        <v>2</v>
      </c>
      <c r="I47" s="64"/>
      <c r="J47" s="67">
        <v>2</v>
      </c>
      <c r="K47" s="67"/>
      <c r="L47" s="34">
        <f>ROUNDDOWN(AVERAGE(D47:K47),0)</f>
        <v>2</v>
      </c>
      <c r="M47" s="32">
        <f>IF(L47&lt;2,0,IF(L47&lt;4,1,IF(L47&lt;6,2,IF(L47&lt;8,3,3))))</f>
        <v>1</v>
      </c>
    </row>
    <row r="48" spans="1:13" ht="15" customHeight="1" x14ac:dyDescent="0.15">
      <c r="A48" s="62"/>
      <c r="B48" s="63"/>
      <c r="C48" s="63"/>
      <c r="D48" s="11" t="s">
        <v>1</v>
      </c>
      <c r="E48" s="12" t="s">
        <v>2</v>
      </c>
      <c r="F48" s="11" t="s">
        <v>1</v>
      </c>
      <c r="G48" s="12" t="s">
        <v>2</v>
      </c>
      <c r="H48" s="57" t="s">
        <v>1</v>
      </c>
      <c r="I48" s="12" t="s">
        <v>2</v>
      </c>
      <c r="J48" s="11" t="s">
        <v>1</v>
      </c>
      <c r="K48" s="12" t="s">
        <v>2</v>
      </c>
      <c r="L48" s="37" t="s">
        <v>37</v>
      </c>
    </row>
    <row r="49" spans="1:13" ht="15" customHeight="1" x14ac:dyDescent="0.15">
      <c r="A49" s="23">
        <v>1</v>
      </c>
      <c r="B49" s="22" t="s">
        <v>102</v>
      </c>
      <c r="C49" s="22">
        <v>8</v>
      </c>
      <c r="D49" s="20">
        <v>1</v>
      </c>
      <c r="E49" s="21">
        <f>VLOOKUP(D49,$J$67:$K$76,2,FALSE)</f>
        <v>20</v>
      </c>
      <c r="F49" s="20"/>
      <c r="G49" s="21"/>
      <c r="H49" s="20"/>
      <c r="I49" s="21"/>
      <c r="J49" s="20">
        <v>1</v>
      </c>
      <c r="K49" s="21">
        <f>VLOOKUP(J49,$J$67:$K$76,2,FALSE)</f>
        <v>20</v>
      </c>
      <c r="L49" s="22">
        <f>SUM(E49,G49,I49,K49)</f>
        <v>40</v>
      </c>
    </row>
    <row r="50" spans="1:13" ht="15" customHeight="1" x14ac:dyDescent="0.15">
      <c r="A50" s="23">
        <v>2</v>
      </c>
      <c r="B50" s="22" t="s">
        <v>120</v>
      </c>
      <c r="C50" s="22">
        <v>50</v>
      </c>
      <c r="D50" s="20"/>
      <c r="E50" s="21"/>
      <c r="F50" s="20"/>
      <c r="G50" s="21"/>
      <c r="H50" s="20">
        <v>1</v>
      </c>
      <c r="I50" s="21">
        <f>VLOOKUP(H50,$J$67:$K$76,2,FALSE)</f>
        <v>20</v>
      </c>
      <c r="J50" s="20"/>
      <c r="K50" s="21"/>
      <c r="L50" s="22">
        <f>SUM(E50,G50,I50,K50)</f>
        <v>20</v>
      </c>
    </row>
    <row r="51" spans="1:13" ht="15" customHeight="1" x14ac:dyDescent="0.15">
      <c r="A51" s="23">
        <v>3</v>
      </c>
      <c r="B51" s="22"/>
      <c r="C51" s="22"/>
      <c r="D51" s="20"/>
      <c r="E51" s="21"/>
      <c r="F51" s="20"/>
      <c r="G51" s="21"/>
      <c r="H51" s="20"/>
      <c r="I51" s="21"/>
      <c r="J51" s="20"/>
      <c r="K51" s="21"/>
      <c r="L51" s="22">
        <f t="shared" ref="L51" si="4">SUM(E51,G51,I51,K51)</f>
        <v>0</v>
      </c>
    </row>
    <row r="53" spans="1:13" ht="15" customHeight="1" x14ac:dyDescent="0.15">
      <c r="A53" s="59" t="s">
        <v>49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</row>
    <row r="54" spans="1:13" ht="15" customHeight="1" x14ac:dyDescent="0.15">
      <c r="A54" s="62" t="s">
        <v>8</v>
      </c>
      <c r="B54" s="63" t="s">
        <v>0</v>
      </c>
      <c r="C54" s="62" t="s">
        <v>3</v>
      </c>
      <c r="D54" s="63" t="s">
        <v>59</v>
      </c>
      <c r="E54" s="63"/>
      <c r="F54" s="63" t="s">
        <v>51</v>
      </c>
      <c r="G54" s="63"/>
      <c r="H54" s="68" t="s">
        <v>52</v>
      </c>
      <c r="I54" s="69"/>
      <c r="J54" s="68" t="s">
        <v>113</v>
      </c>
      <c r="K54" s="69"/>
      <c r="L54" s="35" t="s">
        <v>30</v>
      </c>
      <c r="M54" s="31" t="s">
        <v>42</v>
      </c>
    </row>
    <row r="55" spans="1:13" ht="15" customHeight="1" x14ac:dyDescent="0.15">
      <c r="A55" s="62"/>
      <c r="B55" s="63"/>
      <c r="C55" s="63"/>
      <c r="D55" s="67">
        <v>11</v>
      </c>
      <c r="E55" s="67"/>
      <c r="F55" s="64" t="s">
        <v>103</v>
      </c>
      <c r="G55" s="64"/>
      <c r="H55" s="64">
        <v>9</v>
      </c>
      <c r="I55" s="64"/>
      <c r="J55" s="67">
        <v>7</v>
      </c>
      <c r="K55" s="67"/>
      <c r="L55" s="34">
        <f>ROUNDDOWN(AVERAGE(D55:K55),0)</f>
        <v>9</v>
      </c>
      <c r="M55" s="32">
        <f>IF(L55&lt;2,0,IF(L55&lt;4,1,IF(L55&lt;6,2,IF(L55&lt;8,3,3))))</f>
        <v>3</v>
      </c>
    </row>
    <row r="56" spans="1:13" ht="15" customHeight="1" x14ac:dyDescent="0.15">
      <c r="A56" s="62"/>
      <c r="B56" s="63"/>
      <c r="C56" s="63"/>
      <c r="D56" s="11" t="s">
        <v>1</v>
      </c>
      <c r="E56" s="12" t="s">
        <v>2</v>
      </c>
      <c r="F56" s="11" t="s">
        <v>1</v>
      </c>
      <c r="G56" s="12" t="s">
        <v>2</v>
      </c>
      <c r="H56" s="57" t="s">
        <v>1</v>
      </c>
      <c r="I56" s="12" t="s">
        <v>2</v>
      </c>
      <c r="J56" s="11" t="s">
        <v>1</v>
      </c>
      <c r="K56" s="12" t="s">
        <v>2</v>
      </c>
      <c r="L56" s="37" t="s">
        <v>37</v>
      </c>
    </row>
    <row r="57" spans="1:13" ht="15" customHeight="1" x14ac:dyDescent="0.15">
      <c r="A57" s="23">
        <v>1</v>
      </c>
      <c r="B57" s="22" t="s">
        <v>97</v>
      </c>
      <c r="C57" s="22">
        <v>28</v>
      </c>
      <c r="D57" s="20">
        <v>2</v>
      </c>
      <c r="E57" s="21">
        <f>VLOOKUP(D57,$J$67:$K$76,2,FALSE)</f>
        <v>15</v>
      </c>
      <c r="F57" s="50"/>
      <c r="G57" s="21"/>
      <c r="H57" s="50">
        <v>3</v>
      </c>
      <c r="I57" s="21">
        <f>VLOOKUP(H57,$J$67:$K$76,2,FALSE)</f>
        <v>12</v>
      </c>
      <c r="J57" s="20">
        <v>2</v>
      </c>
      <c r="K57" s="21">
        <f>VLOOKUP(J57,$J$67:$K$76,2,FALSE)</f>
        <v>15</v>
      </c>
      <c r="L57" s="22">
        <f t="shared" ref="L57:L63" si="5">SUM(E57,G57,I57,K57)</f>
        <v>42</v>
      </c>
    </row>
    <row r="58" spans="1:13" ht="15" customHeight="1" x14ac:dyDescent="0.15">
      <c r="A58" s="23">
        <v>2</v>
      </c>
      <c r="B58" s="7" t="s">
        <v>119</v>
      </c>
      <c r="C58" s="7">
        <v>20</v>
      </c>
      <c r="D58" s="14"/>
      <c r="E58" s="21"/>
      <c r="F58" s="51"/>
      <c r="G58" s="21"/>
      <c r="H58" s="51">
        <v>1</v>
      </c>
      <c r="I58" s="21">
        <f>VLOOKUP(H58,$J$67:$K$76,2,FALSE)</f>
        <v>20</v>
      </c>
      <c r="J58" s="20">
        <v>1</v>
      </c>
      <c r="K58" s="21">
        <f>VLOOKUP(J58,$J$67:$K$76,2,FALSE)</f>
        <v>20</v>
      </c>
      <c r="L58" s="22">
        <f t="shared" si="5"/>
        <v>40</v>
      </c>
    </row>
    <row r="59" spans="1:13" ht="15" customHeight="1" x14ac:dyDescent="0.15">
      <c r="A59" s="23">
        <v>3</v>
      </c>
      <c r="B59" s="22" t="s">
        <v>96</v>
      </c>
      <c r="C59" s="22">
        <v>38</v>
      </c>
      <c r="D59" s="20">
        <v>1</v>
      </c>
      <c r="E59" s="21">
        <f>VLOOKUP(D59,$J$67:$K$76,2,FALSE)</f>
        <v>20</v>
      </c>
      <c r="F59" s="50"/>
      <c r="G59" s="21"/>
      <c r="H59" s="50">
        <v>4</v>
      </c>
      <c r="I59" s="21">
        <f>VLOOKUP(H59,$J$67:$K$76,2,FALSE)</f>
        <v>10</v>
      </c>
      <c r="J59" s="20"/>
      <c r="K59" s="21"/>
      <c r="L59" s="22">
        <f t="shared" si="5"/>
        <v>30</v>
      </c>
    </row>
    <row r="60" spans="1:13" ht="15" customHeight="1" x14ac:dyDescent="0.15">
      <c r="A60" s="23">
        <v>4</v>
      </c>
      <c r="B60" s="22" t="s">
        <v>99</v>
      </c>
      <c r="C60" s="22">
        <v>118</v>
      </c>
      <c r="D60" s="20">
        <v>4</v>
      </c>
      <c r="E60" s="21">
        <f>VLOOKUP(D60,$J$67:$K$76,2,FALSE)</f>
        <v>10</v>
      </c>
      <c r="F60" s="50"/>
      <c r="G60" s="21"/>
      <c r="H60" s="50">
        <v>2</v>
      </c>
      <c r="I60" s="21">
        <f>VLOOKUP(H60,$J$67:$K$76,2,FALSE)</f>
        <v>15</v>
      </c>
      <c r="J60" s="20"/>
      <c r="K60" s="21"/>
      <c r="L60" s="22">
        <f t="shared" si="5"/>
        <v>25</v>
      </c>
    </row>
    <row r="61" spans="1:13" ht="15" customHeight="1" x14ac:dyDescent="0.15">
      <c r="A61" s="23">
        <v>5</v>
      </c>
      <c r="B61" s="22" t="s">
        <v>100</v>
      </c>
      <c r="C61" s="22">
        <v>14</v>
      </c>
      <c r="D61" s="20">
        <v>5</v>
      </c>
      <c r="E61" s="21">
        <f>VLOOKUP(D61,$J$67:$K$76,2,FALSE)</f>
        <v>8</v>
      </c>
      <c r="F61" s="50"/>
      <c r="G61" s="21"/>
      <c r="H61" s="50"/>
      <c r="I61" s="21"/>
      <c r="J61" s="20">
        <v>3</v>
      </c>
      <c r="K61" s="21">
        <f>VLOOKUP(J61,$J$67:$K$76,2,FALSE)</f>
        <v>12</v>
      </c>
      <c r="L61" s="22">
        <f t="shared" si="5"/>
        <v>20</v>
      </c>
    </row>
    <row r="62" spans="1:13" ht="15" customHeight="1" x14ac:dyDescent="0.15">
      <c r="A62" s="23">
        <v>6</v>
      </c>
      <c r="B62" s="22" t="s">
        <v>98</v>
      </c>
      <c r="C62" s="22">
        <v>41</v>
      </c>
      <c r="D62" s="20">
        <v>3</v>
      </c>
      <c r="E62" s="21">
        <f>VLOOKUP(D62,$J$67:$K$76,2,FALSE)</f>
        <v>12</v>
      </c>
      <c r="F62" s="50"/>
      <c r="G62" s="21"/>
      <c r="H62" s="50"/>
      <c r="I62" s="21"/>
      <c r="J62" s="20"/>
      <c r="K62" s="21"/>
      <c r="L62" s="22">
        <f t="shared" si="5"/>
        <v>12</v>
      </c>
    </row>
    <row r="63" spans="1:13" ht="15" customHeight="1" x14ac:dyDescent="0.15">
      <c r="A63" s="23">
        <v>7</v>
      </c>
      <c r="B63" s="7"/>
      <c r="C63" s="7"/>
      <c r="D63" s="14"/>
      <c r="E63" s="21"/>
      <c r="F63" s="14"/>
      <c r="G63" s="21"/>
      <c r="H63" s="14"/>
      <c r="I63" s="21"/>
      <c r="J63" s="14"/>
      <c r="K63" s="21"/>
      <c r="L63" s="22">
        <f t="shared" si="5"/>
        <v>0</v>
      </c>
    </row>
    <row r="64" spans="1:13" ht="15" customHeight="1" x14ac:dyDescent="0.15">
      <c r="A64" s="23">
        <v>8</v>
      </c>
      <c r="B64" s="7"/>
      <c r="C64" s="7"/>
      <c r="D64" s="14"/>
      <c r="E64" s="15"/>
      <c r="F64" s="14"/>
      <c r="G64" s="15"/>
      <c r="H64" s="14"/>
      <c r="I64" s="15"/>
      <c r="J64" s="14"/>
      <c r="K64" s="21"/>
      <c r="L64" s="22">
        <f t="shared" ref="L64" si="6">SUM(E64,G64,I64,K64)</f>
        <v>0</v>
      </c>
    </row>
    <row r="66" spans="10:11" ht="15" customHeight="1" x14ac:dyDescent="0.15">
      <c r="J66" s="8" t="s">
        <v>26</v>
      </c>
    </row>
    <row r="67" spans="10:11" ht="15" customHeight="1" x14ac:dyDescent="0.15">
      <c r="J67" s="29">
        <v>1</v>
      </c>
      <c r="K67" s="28">
        <v>20</v>
      </c>
    </row>
    <row r="68" spans="10:11" ht="15" customHeight="1" x14ac:dyDescent="0.15">
      <c r="J68" s="29">
        <v>2</v>
      </c>
      <c r="K68" s="28">
        <v>15</v>
      </c>
    </row>
    <row r="69" spans="10:11" ht="15" customHeight="1" x14ac:dyDescent="0.15">
      <c r="J69" s="29">
        <v>3</v>
      </c>
      <c r="K69" s="28">
        <v>12</v>
      </c>
    </row>
    <row r="70" spans="10:11" ht="15" customHeight="1" x14ac:dyDescent="0.15">
      <c r="J70" s="29">
        <v>4</v>
      </c>
      <c r="K70" s="28">
        <v>10</v>
      </c>
    </row>
    <row r="71" spans="10:11" ht="15" customHeight="1" x14ac:dyDescent="0.15">
      <c r="J71" s="29">
        <v>5</v>
      </c>
      <c r="K71" s="28">
        <v>8</v>
      </c>
    </row>
    <row r="72" spans="10:11" ht="15" customHeight="1" x14ac:dyDescent="0.15">
      <c r="J72" s="29">
        <v>6</v>
      </c>
      <c r="K72" s="28">
        <v>6</v>
      </c>
    </row>
    <row r="73" spans="10:11" ht="15" customHeight="1" x14ac:dyDescent="0.15">
      <c r="J73" s="29">
        <v>7</v>
      </c>
      <c r="K73" s="28">
        <v>4</v>
      </c>
    </row>
    <row r="74" spans="10:11" ht="15" customHeight="1" x14ac:dyDescent="0.15">
      <c r="J74" s="29">
        <v>8</v>
      </c>
      <c r="K74" s="28">
        <v>3</v>
      </c>
    </row>
    <row r="75" spans="10:11" ht="15" customHeight="1" x14ac:dyDescent="0.15">
      <c r="J75" s="29">
        <v>9</v>
      </c>
      <c r="K75" s="28">
        <v>2</v>
      </c>
    </row>
    <row r="76" spans="10:11" ht="15" customHeight="1" x14ac:dyDescent="0.15">
      <c r="J76" s="29">
        <v>10</v>
      </c>
      <c r="K76" s="28">
        <v>1</v>
      </c>
    </row>
  </sheetData>
  <sortState ref="A57:L63">
    <sortCondition descending="1" ref="L57:L63"/>
  </sortState>
  <mergeCells count="72">
    <mergeCell ref="A45:L45"/>
    <mergeCell ref="A46:A48"/>
    <mergeCell ref="B46:B48"/>
    <mergeCell ref="C46:C48"/>
    <mergeCell ref="D46:E46"/>
    <mergeCell ref="F46:G46"/>
    <mergeCell ref="J46:K46"/>
    <mergeCell ref="D47:E47"/>
    <mergeCell ref="F47:G47"/>
    <mergeCell ref="J47:K47"/>
    <mergeCell ref="H46:I46"/>
    <mergeCell ref="H47:I47"/>
    <mergeCell ref="A53:L53"/>
    <mergeCell ref="A54:A56"/>
    <mergeCell ref="B54:B56"/>
    <mergeCell ref="C54:C56"/>
    <mergeCell ref="D54:E54"/>
    <mergeCell ref="F54:G54"/>
    <mergeCell ref="J54:K54"/>
    <mergeCell ref="D55:E55"/>
    <mergeCell ref="F55:G55"/>
    <mergeCell ref="J55:K55"/>
    <mergeCell ref="H54:I54"/>
    <mergeCell ref="H55:I55"/>
    <mergeCell ref="A37:L37"/>
    <mergeCell ref="A38:A40"/>
    <mergeCell ref="B38:B40"/>
    <mergeCell ref="C38:C40"/>
    <mergeCell ref="D38:E38"/>
    <mergeCell ref="F38:G38"/>
    <mergeCell ref="J38:K38"/>
    <mergeCell ref="D39:E39"/>
    <mergeCell ref="F39:G39"/>
    <mergeCell ref="J39:K39"/>
    <mergeCell ref="H38:I38"/>
    <mergeCell ref="H39:I39"/>
    <mergeCell ref="A27:L27"/>
    <mergeCell ref="F28:G28"/>
    <mergeCell ref="J28:K28"/>
    <mergeCell ref="D29:E29"/>
    <mergeCell ref="F29:G29"/>
    <mergeCell ref="J29:K29"/>
    <mergeCell ref="A28:A30"/>
    <mergeCell ref="B28:B30"/>
    <mergeCell ref="C28:C30"/>
    <mergeCell ref="D28:E28"/>
    <mergeCell ref="H28:I28"/>
    <mergeCell ref="H29:I29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6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55" zoomScaleNormal="100" workbookViewId="0">
      <selection activeCell="E10" sqref="E10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57</v>
      </c>
    </row>
    <row r="3" spans="1:13" x14ac:dyDescent="0.15">
      <c r="A3" s="59" t="s">
        <v>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3" ht="15" customHeight="1" x14ac:dyDescent="0.15">
      <c r="A4" s="62" t="s">
        <v>8</v>
      </c>
      <c r="B4" s="63" t="s">
        <v>0</v>
      </c>
      <c r="C4" s="62" t="s">
        <v>3</v>
      </c>
      <c r="D4" s="63" t="s">
        <v>60</v>
      </c>
      <c r="E4" s="63"/>
      <c r="F4" s="63" t="s">
        <v>108</v>
      </c>
      <c r="G4" s="63"/>
      <c r="H4" s="63" t="s">
        <v>109</v>
      </c>
      <c r="I4" s="63"/>
      <c r="J4" s="63"/>
      <c r="K4" s="63"/>
      <c r="L4" s="10" t="s">
        <v>27</v>
      </c>
      <c r="M4" s="31" t="s">
        <v>43</v>
      </c>
    </row>
    <row r="5" spans="1:13" x14ac:dyDescent="0.15">
      <c r="A5" s="62"/>
      <c r="B5" s="63"/>
      <c r="C5" s="63"/>
      <c r="D5" s="64" t="s">
        <v>103</v>
      </c>
      <c r="E5" s="64"/>
      <c r="F5" s="64">
        <v>6</v>
      </c>
      <c r="G5" s="64"/>
      <c r="H5" s="64">
        <v>6</v>
      </c>
      <c r="I5" s="64"/>
      <c r="J5" s="67"/>
      <c r="K5" s="67"/>
      <c r="L5" s="26">
        <f>ROUNDDOWN(AVERAGE(D5:K5),0)</f>
        <v>6</v>
      </c>
      <c r="M5" s="32">
        <f>IF(L5&lt;2,0,IF(L5&lt;4,1,IF(L5&lt;6,2,IF(L5&lt;8,3,IF(L5&lt;10,4,IF(L5&lt;12,5,6))))))</f>
        <v>3</v>
      </c>
    </row>
    <row r="6" spans="1:13" x14ac:dyDescent="0.15">
      <c r="A6" s="62"/>
      <c r="B6" s="63"/>
      <c r="C6" s="63"/>
      <c r="D6" s="11" t="s">
        <v>1</v>
      </c>
      <c r="E6" s="12" t="s">
        <v>2</v>
      </c>
      <c r="F6" s="57" t="s">
        <v>1</v>
      </c>
      <c r="G6" s="12" t="s">
        <v>2</v>
      </c>
      <c r="H6" s="58" t="s">
        <v>1</v>
      </c>
      <c r="I6" s="12" t="s">
        <v>2</v>
      </c>
      <c r="J6" s="11" t="s">
        <v>1</v>
      </c>
      <c r="K6" s="12" t="s">
        <v>2</v>
      </c>
      <c r="L6" s="10" t="s">
        <v>29</v>
      </c>
    </row>
    <row r="7" spans="1:13" x14ac:dyDescent="0.15">
      <c r="A7" s="23">
        <v>1</v>
      </c>
      <c r="B7" s="22" t="s">
        <v>142</v>
      </c>
      <c r="C7" s="22">
        <v>25</v>
      </c>
      <c r="D7" s="20"/>
      <c r="E7" s="21"/>
      <c r="F7" s="20">
        <v>2</v>
      </c>
      <c r="G7" s="21">
        <f>VLOOKUP(F7,$J$64:$K$73,2,FALSE)</f>
        <v>15</v>
      </c>
      <c r="H7" s="20">
        <v>1</v>
      </c>
      <c r="I7" s="21">
        <f>VLOOKUP(H7,$J$64:$K$73,2,FALSE)</f>
        <v>20</v>
      </c>
      <c r="J7" s="20"/>
      <c r="K7" s="21"/>
      <c r="L7" s="22">
        <f>SUM(E7,G7,I7,K7)</f>
        <v>35</v>
      </c>
    </row>
    <row r="8" spans="1:13" x14ac:dyDescent="0.15">
      <c r="A8" s="23">
        <v>2</v>
      </c>
      <c r="B8" s="22" t="s">
        <v>141</v>
      </c>
      <c r="C8" s="22">
        <v>2</v>
      </c>
      <c r="D8" s="20"/>
      <c r="E8" s="21"/>
      <c r="F8" s="20">
        <v>1</v>
      </c>
      <c r="G8" s="21">
        <f>VLOOKUP(F8,$J$64:$K$73,2,FALSE)</f>
        <v>20</v>
      </c>
      <c r="H8" s="20">
        <v>3</v>
      </c>
      <c r="I8" s="21">
        <f>VLOOKUP(H8,$J$64:$K$73,2,FALSE)</f>
        <v>12</v>
      </c>
      <c r="J8" s="20"/>
      <c r="K8" s="21"/>
      <c r="L8" s="22">
        <f>SUM(E8,G8,I8,K8)</f>
        <v>32</v>
      </c>
    </row>
    <row r="9" spans="1:13" x14ac:dyDescent="0.15">
      <c r="A9" s="23">
        <v>3</v>
      </c>
      <c r="B9" s="22" t="s">
        <v>161</v>
      </c>
      <c r="C9" s="22">
        <v>312</v>
      </c>
      <c r="D9" s="20"/>
      <c r="E9" s="21"/>
      <c r="F9" s="20"/>
      <c r="G9" s="21"/>
      <c r="H9" s="20">
        <v>2</v>
      </c>
      <c r="I9" s="21">
        <f>VLOOKUP(H9,$J$64:$K$73,2,FALSE)</f>
        <v>15</v>
      </c>
      <c r="J9" s="20"/>
      <c r="K9" s="21"/>
      <c r="L9" s="22">
        <f>SUM(E9,G9,I9,K9)</f>
        <v>15</v>
      </c>
    </row>
    <row r="10" spans="1:13" x14ac:dyDescent="0.15">
      <c r="A10" s="23">
        <v>4</v>
      </c>
      <c r="B10" s="22" t="s">
        <v>143</v>
      </c>
      <c r="C10" s="22">
        <v>32</v>
      </c>
      <c r="D10" s="20"/>
      <c r="E10" s="21"/>
      <c r="F10" s="20">
        <v>3</v>
      </c>
      <c r="G10" s="21">
        <f>VLOOKUP(F10,$J$64:$K$73,2,FALSE)</f>
        <v>12</v>
      </c>
      <c r="H10" s="20"/>
      <c r="I10" s="21"/>
      <c r="J10" s="20"/>
      <c r="K10" s="21"/>
      <c r="L10" s="22">
        <f t="shared" ref="L10:L11" si="0">SUM(E10,G10,I10,K10)</f>
        <v>12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>
        <f t="shared" si="0"/>
        <v>0</v>
      </c>
    </row>
    <row r="13" spans="1:13" x14ac:dyDescent="0.15">
      <c r="A13" s="59" t="s">
        <v>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3" ht="15" customHeight="1" x14ac:dyDescent="0.15">
      <c r="A14" s="62" t="s">
        <v>8</v>
      </c>
      <c r="B14" s="63" t="s">
        <v>0</v>
      </c>
      <c r="C14" s="62" t="s">
        <v>3</v>
      </c>
      <c r="D14" s="63" t="s">
        <v>60</v>
      </c>
      <c r="E14" s="63"/>
      <c r="F14" s="63" t="s">
        <v>108</v>
      </c>
      <c r="G14" s="63"/>
      <c r="H14" s="63" t="s">
        <v>109</v>
      </c>
      <c r="I14" s="63"/>
      <c r="J14" s="63"/>
      <c r="K14" s="63"/>
      <c r="L14" s="35" t="s">
        <v>27</v>
      </c>
      <c r="M14" s="31" t="s">
        <v>42</v>
      </c>
    </row>
    <row r="15" spans="1:13" x14ac:dyDescent="0.15">
      <c r="A15" s="62"/>
      <c r="B15" s="63"/>
      <c r="C15" s="63"/>
      <c r="D15" s="64" t="s">
        <v>103</v>
      </c>
      <c r="E15" s="64"/>
      <c r="F15" s="64">
        <v>10</v>
      </c>
      <c r="G15" s="64"/>
      <c r="H15" s="64">
        <v>10</v>
      </c>
      <c r="I15" s="64"/>
      <c r="J15" s="67"/>
      <c r="K15" s="67"/>
      <c r="L15" s="34">
        <f>ROUNDDOWN(AVERAGE(D15:K15),0)</f>
        <v>10</v>
      </c>
      <c r="M15" s="32">
        <f>IF(L15&lt;2,0,IF(L15&lt;4,1,IF(L15&lt;6,2,IF(L15&lt;8,3,IF(L15&lt;10,4,IF(L15&lt;12,5,6))))))</f>
        <v>5</v>
      </c>
    </row>
    <row r="16" spans="1:13" x14ac:dyDescent="0.15">
      <c r="A16" s="62"/>
      <c r="B16" s="63"/>
      <c r="C16" s="63"/>
      <c r="D16" s="11" t="s">
        <v>1</v>
      </c>
      <c r="E16" s="12" t="s">
        <v>2</v>
      </c>
      <c r="F16" s="57" t="s">
        <v>1</v>
      </c>
      <c r="G16" s="12" t="s">
        <v>2</v>
      </c>
      <c r="H16" s="58" t="s">
        <v>1</v>
      </c>
      <c r="I16" s="12" t="s">
        <v>2</v>
      </c>
      <c r="J16" s="11" t="s">
        <v>1</v>
      </c>
      <c r="K16" s="12" t="s">
        <v>2</v>
      </c>
      <c r="L16" s="35" t="s">
        <v>29</v>
      </c>
    </row>
    <row r="17" spans="1:13" x14ac:dyDescent="0.15">
      <c r="A17" s="23">
        <v>1</v>
      </c>
      <c r="B17" s="22" t="s">
        <v>144</v>
      </c>
      <c r="C17" s="22">
        <v>72</v>
      </c>
      <c r="D17" s="20"/>
      <c r="E17" s="21"/>
      <c r="F17" s="20">
        <v>1</v>
      </c>
      <c r="G17" s="21">
        <f>VLOOKUP(F17,$J$64:$K$73,2,FALSE)</f>
        <v>20</v>
      </c>
      <c r="H17" s="20">
        <v>2</v>
      </c>
      <c r="I17" s="21">
        <f>VLOOKUP(H17,$J$64:$K$73,2,FALSE)</f>
        <v>15</v>
      </c>
      <c r="J17" s="20"/>
      <c r="K17" s="21"/>
      <c r="L17" s="22">
        <f t="shared" ref="L17:L24" si="1">SUM(E17,G17,I17,K17)</f>
        <v>35</v>
      </c>
    </row>
    <row r="18" spans="1:13" x14ac:dyDescent="0.15">
      <c r="A18" s="23">
        <v>2</v>
      </c>
      <c r="B18" s="22" t="s">
        <v>146</v>
      </c>
      <c r="C18" s="22">
        <v>26</v>
      </c>
      <c r="D18" s="20"/>
      <c r="E18" s="21"/>
      <c r="F18" s="20">
        <v>3</v>
      </c>
      <c r="G18" s="21">
        <f>VLOOKUP(F18,$J$64:$K$73,2,FALSE)</f>
        <v>12</v>
      </c>
      <c r="H18" s="20">
        <v>4</v>
      </c>
      <c r="I18" s="21">
        <f>VLOOKUP(H18,$J$64:$K$73,2,FALSE)</f>
        <v>10</v>
      </c>
      <c r="J18" s="20"/>
      <c r="K18" s="21"/>
      <c r="L18" s="22">
        <f t="shared" si="1"/>
        <v>22</v>
      </c>
    </row>
    <row r="19" spans="1:13" x14ac:dyDescent="0.15">
      <c r="A19" s="23">
        <v>3</v>
      </c>
      <c r="B19" s="22" t="s">
        <v>162</v>
      </c>
      <c r="C19" s="22">
        <v>21</v>
      </c>
      <c r="D19" s="20"/>
      <c r="E19" s="21"/>
      <c r="F19" s="20"/>
      <c r="G19" s="21"/>
      <c r="H19" s="20">
        <v>1</v>
      </c>
      <c r="I19" s="21">
        <f>VLOOKUP(H19,$J$64:$K$73,2,FALSE)</f>
        <v>20</v>
      </c>
      <c r="J19" s="20"/>
      <c r="K19" s="21"/>
      <c r="L19" s="22">
        <f t="shared" si="1"/>
        <v>20</v>
      </c>
    </row>
    <row r="20" spans="1:13" x14ac:dyDescent="0.15">
      <c r="A20" s="23">
        <v>4</v>
      </c>
      <c r="B20" s="22" t="s">
        <v>145</v>
      </c>
      <c r="C20" s="22">
        <v>5</v>
      </c>
      <c r="D20" s="20"/>
      <c r="E20" s="21"/>
      <c r="F20" s="20">
        <v>2</v>
      </c>
      <c r="G20" s="21">
        <f>VLOOKUP(F20,$J$64:$K$73,2,FALSE)</f>
        <v>15</v>
      </c>
      <c r="H20" s="20"/>
      <c r="I20" s="21"/>
      <c r="J20" s="20"/>
      <c r="K20" s="21"/>
      <c r="L20" s="22">
        <f t="shared" si="1"/>
        <v>15</v>
      </c>
    </row>
    <row r="21" spans="1:13" x14ac:dyDescent="0.15">
      <c r="A21" s="23">
        <v>5</v>
      </c>
      <c r="B21" s="22" t="s">
        <v>163</v>
      </c>
      <c r="C21" s="22">
        <v>3</v>
      </c>
      <c r="D21" s="20"/>
      <c r="E21" s="21"/>
      <c r="F21" s="20"/>
      <c r="G21" s="21"/>
      <c r="H21" s="20">
        <v>3</v>
      </c>
      <c r="I21" s="21">
        <f>VLOOKUP(H21,$J$64:$K$73,2,FALSE)</f>
        <v>12</v>
      </c>
      <c r="J21" s="20"/>
      <c r="K21" s="21"/>
      <c r="L21" s="22">
        <f t="shared" si="1"/>
        <v>12</v>
      </c>
    </row>
    <row r="22" spans="1:13" x14ac:dyDescent="0.15">
      <c r="A22" s="23">
        <v>6</v>
      </c>
      <c r="B22" s="22" t="s">
        <v>147</v>
      </c>
      <c r="C22" s="22">
        <v>8</v>
      </c>
      <c r="D22" s="20"/>
      <c r="E22" s="21"/>
      <c r="F22" s="20">
        <v>4</v>
      </c>
      <c r="G22" s="21">
        <f>VLOOKUP(F22,$J$64:$K$73,2,FALSE)</f>
        <v>10</v>
      </c>
      <c r="H22" s="20"/>
      <c r="I22" s="21"/>
      <c r="J22" s="20"/>
      <c r="K22" s="21"/>
      <c r="L22" s="22">
        <f t="shared" si="1"/>
        <v>10</v>
      </c>
    </row>
    <row r="23" spans="1:13" x14ac:dyDescent="0.15">
      <c r="A23" s="23">
        <v>7</v>
      </c>
      <c r="B23" s="22" t="s">
        <v>164</v>
      </c>
      <c r="C23" s="22">
        <v>44</v>
      </c>
      <c r="D23" s="20"/>
      <c r="E23" s="21"/>
      <c r="F23" s="20"/>
      <c r="G23" s="21"/>
      <c r="H23" s="20">
        <v>5</v>
      </c>
      <c r="I23" s="21">
        <f>VLOOKUP(H23,$J$64:$K$73,2,FALSE)</f>
        <v>8</v>
      </c>
      <c r="J23" s="14"/>
      <c r="K23" s="21"/>
      <c r="L23" s="22">
        <f t="shared" si="1"/>
        <v>8</v>
      </c>
    </row>
    <row r="24" spans="1:13" x14ac:dyDescent="0.15">
      <c r="A24" s="23">
        <v>8</v>
      </c>
      <c r="B24" s="22" t="s">
        <v>148</v>
      </c>
      <c r="C24" s="22">
        <v>92</v>
      </c>
      <c r="D24" s="20"/>
      <c r="E24" s="21"/>
      <c r="F24" s="20">
        <v>5</v>
      </c>
      <c r="G24" s="21">
        <f>VLOOKUP(F24,$J$64:$K$73,2,FALSE)</f>
        <v>8</v>
      </c>
      <c r="H24" s="20"/>
      <c r="I24" s="21"/>
      <c r="J24" s="20"/>
      <c r="K24" s="21"/>
      <c r="L24" s="22">
        <f t="shared" si="1"/>
        <v>8</v>
      </c>
    </row>
    <row r="25" spans="1:13" x14ac:dyDescent="0.15">
      <c r="A25" s="23">
        <v>9</v>
      </c>
      <c r="B25" s="22"/>
      <c r="C25" s="22"/>
      <c r="D25" s="20"/>
      <c r="E25" s="21"/>
      <c r="F25" s="20"/>
      <c r="G25" s="21"/>
      <c r="H25" s="20"/>
      <c r="I25" s="21"/>
      <c r="J25" s="14"/>
      <c r="K25" s="21"/>
      <c r="L25" s="22">
        <f t="shared" ref="L25:L28" si="2">SUM(E25,G25,I25,K25)</f>
        <v>0</v>
      </c>
    </row>
    <row r="26" spans="1:13" x14ac:dyDescent="0.15">
      <c r="A26" s="23">
        <v>10</v>
      </c>
      <c r="B26" s="22"/>
      <c r="C26" s="22"/>
      <c r="D26" s="20"/>
      <c r="E26" s="21"/>
      <c r="F26" s="20"/>
      <c r="G26" s="21"/>
      <c r="H26" s="20"/>
      <c r="I26" s="21"/>
      <c r="J26" s="14"/>
      <c r="K26" s="21"/>
      <c r="L26" s="22">
        <f t="shared" si="2"/>
        <v>0</v>
      </c>
    </row>
    <row r="27" spans="1:13" x14ac:dyDescent="0.15">
      <c r="A27" s="23">
        <v>11</v>
      </c>
      <c r="B27" s="22"/>
      <c r="C27" s="22"/>
      <c r="D27" s="20"/>
      <c r="E27" s="21"/>
      <c r="F27" s="20"/>
      <c r="G27" s="21"/>
      <c r="H27" s="20"/>
      <c r="I27" s="21"/>
      <c r="J27" s="14"/>
      <c r="K27" s="21"/>
      <c r="L27" s="22">
        <f t="shared" si="2"/>
        <v>0</v>
      </c>
    </row>
    <row r="28" spans="1:13" x14ac:dyDescent="0.15">
      <c r="A28" s="23">
        <v>12</v>
      </c>
      <c r="B28" s="7"/>
      <c r="C28" s="7"/>
      <c r="D28" s="14"/>
      <c r="E28" s="15"/>
      <c r="F28" s="14"/>
      <c r="G28" s="15"/>
      <c r="H28" s="14"/>
      <c r="I28" s="15"/>
      <c r="J28" s="14"/>
      <c r="K28" s="21"/>
      <c r="L28" s="22">
        <f t="shared" si="2"/>
        <v>0</v>
      </c>
    </row>
    <row r="30" spans="1:13" x14ac:dyDescent="0.15">
      <c r="A30" s="59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</row>
    <row r="31" spans="1:13" ht="15" customHeight="1" x14ac:dyDescent="0.15">
      <c r="A31" s="62" t="s">
        <v>8</v>
      </c>
      <c r="B31" s="63" t="s">
        <v>0</v>
      </c>
      <c r="C31" s="62" t="s">
        <v>3</v>
      </c>
      <c r="D31" s="63" t="s">
        <v>60</v>
      </c>
      <c r="E31" s="63"/>
      <c r="F31" s="63" t="s">
        <v>108</v>
      </c>
      <c r="G31" s="63"/>
      <c r="H31" s="63" t="s">
        <v>109</v>
      </c>
      <c r="I31" s="63"/>
      <c r="J31" s="68"/>
      <c r="K31" s="69"/>
      <c r="L31" s="27" t="s">
        <v>27</v>
      </c>
      <c r="M31" s="31" t="s">
        <v>42</v>
      </c>
    </row>
    <row r="32" spans="1:13" x14ac:dyDescent="0.15">
      <c r="A32" s="62"/>
      <c r="B32" s="63"/>
      <c r="C32" s="63"/>
      <c r="D32" s="64" t="s">
        <v>103</v>
      </c>
      <c r="E32" s="64"/>
      <c r="F32" s="64">
        <v>1</v>
      </c>
      <c r="G32" s="64"/>
      <c r="H32" s="64">
        <v>1</v>
      </c>
      <c r="I32" s="64"/>
      <c r="J32" s="67"/>
      <c r="K32" s="67"/>
      <c r="L32" s="26">
        <f>ROUNDDOWN(AVERAGE(D32:K32),0)</f>
        <v>1</v>
      </c>
      <c r="M32" s="32">
        <f>IF(L32&lt;2,0,IF(L32&lt;4,1,IF(L32&lt;6,2,IF(L32&lt;8,3,IF(L32&lt;10,4,IF(L32&lt;12,5,6))))))</f>
        <v>0</v>
      </c>
    </row>
    <row r="33" spans="1:13" x14ac:dyDescent="0.15">
      <c r="A33" s="62"/>
      <c r="B33" s="63"/>
      <c r="C33" s="63"/>
      <c r="D33" s="11" t="s">
        <v>1</v>
      </c>
      <c r="E33" s="12" t="s">
        <v>2</v>
      </c>
      <c r="F33" s="57" t="s">
        <v>1</v>
      </c>
      <c r="G33" s="12" t="s">
        <v>2</v>
      </c>
      <c r="H33" s="58" t="s">
        <v>1</v>
      </c>
      <c r="I33" s="12" t="s">
        <v>2</v>
      </c>
      <c r="J33" s="11" t="s">
        <v>1</v>
      </c>
      <c r="K33" s="12" t="s">
        <v>2</v>
      </c>
      <c r="L33" s="33" t="s">
        <v>28</v>
      </c>
    </row>
    <row r="34" spans="1:13" x14ac:dyDescent="0.15">
      <c r="A34" s="13">
        <v>1</v>
      </c>
      <c r="B34" s="7"/>
      <c r="C34" s="7"/>
      <c r="D34" s="14"/>
      <c r="E34" s="21"/>
      <c r="F34" s="14"/>
      <c r="G34" s="21" t="e">
        <f>VLOOKUP(F34,$J$64:$K$73,2,FALSE)</f>
        <v>#N/A</v>
      </c>
      <c r="H34" s="14"/>
      <c r="I34" s="21" t="e">
        <f>VLOOKUP(H34,$J$64:$K$73,2,FALSE)</f>
        <v>#N/A</v>
      </c>
      <c r="J34" s="14"/>
      <c r="K34" s="21"/>
      <c r="L34" s="22" t="e">
        <f t="shared" ref="L34" si="3">SUM(E34,G34,I34,K34)</f>
        <v>#N/A</v>
      </c>
    </row>
    <row r="36" spans="1:13" ht="15" customHeight="1" x14ac:dyDescent="0.15">
      <c r="A36" s="59" t="s">
        <v>24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</row>
    <row r="37" spans="1:13" x14ac:dyDescent="0.15">
      <c r="A37" s="62" t="s">
        <v>8</v>
      </c>
      <c r="B37" s="63" t="s">
        <v>0</v>
      </c>
      <c r="C37" s="62" t="s">
        <v>3</v>
      </c>
      <c r="D37" s="63" t="s">
        <v>60</v>
      </c>
      <c r="E37" s="63"/>
      <c r="F37" s="63" t="s">
        <v>108</v>
      </c>
      <c r="G37" s="63"/>
      <c r="H37" s="63" t="s">
        <v>109</v>
      </c>
      <c r="I37" s="63"/>
      <c r="J37" s="68"/>
      <c r="K37" s="69"/>
      <c r="L37" s="37" t="s">
        <v>27</v>
      </c>
      <c r="M37" s="31" t="s">
        <v>42</v>
      </c>
    </row>
    <row r="38" spans="1:13" ht="15" customHeight="1" x14ac:dyDescent="0.15">
      <c r="A38" s="62"/>
      <c r="B38" s="63"/>
      <c r="C38" s="63"/>
      <c r="D38" s="64" t="s">
        <v>103</v>
      </c>
      <c r="E38" s="64"/>
      <c r="F38" s="64">
        <v>2</v>
      </c>
      <c r="G38" s="64"/>
      <c r="H38" s="64">
        <v>2</v>
      </c>
      <c r="I38" s="64"/>
      <c r="J38" s="67"/>
      <c r="K38" s="67"/>
      <c r="L38" s="36">
        <f>ROUNDDOWN(AVERAGE(D38:K38),0)</f>
        <v>2</v>
      </c>
      <c r="M38" s="32">
        <f>IF(L38&lt;2,0,IF(L38&lt;4,1,IF(L38&lt;6,2,IF(L38&lt;8,3,3))))</f>
        <v>1</v>
      </c>
    </row>
    <row r="39" spans="1:13" x14ac:dyDescent="0.15">
      <c r="A39" s="62"/>
      <c r="B39" s="63"/>
      <c r="C39" s="63"/>
      <c r="D39" s="11" t="s">
        <v>1</v>
      </c>
      <c r="E39" s="12" t="s">
        <v>2</v>
      </c>
      <c r="F39" s="57" t="s">
        <v>1</v>
      </c>
      <c r="G39" s="12" t="s">
        <v>2</v>
      </c>
      <c r="H39" s="58" t="s">
        <v>1</v>
      </c>
      <c r="I39" s="12" t="s">
        <v>2</v>
      </c>
      <c r="J39" s="11" t="s">
        <v>1</v>
      </c>
      <c r="K39" s="12" t="s">
        <v>2</v>
      </c>
      <c r="L39" s="37" t="s">
        <v>28</v>
      </c>
    </row>
    <row r="40" spans="1:13" x14ac:dyDescent="0.15">
      <c r="A40" s="23">
        <v>1</v>
      </c>
      <c r="B40" s="22" t="s">
        <v>149</v>
      </c>
      <c r="C40" s="22">
        <v>34</v>
      </c>
      <c r="D40" s="20"/>
      <c r="E40" s="21"/>
      <c r="F40" s="20">
        <v>1</v>
      </c>
      <c r="G40" s="21">
        <f>VLOOKUP(F40,$J$64:$K$73,2,FALSE)</f>
        <v>20</v>
      </c>
      <c r="H40" s="20">
        <v>1</v>
      </c>
      <c r="I40" s="21">
        <f>VLOOKUP(H40,$J$64:$K$73,2,FALSE)</f>
        <v>20</v>
      </c>
      <c r="J40" s="20"/>
      <c r="K40" s="21"/>
      <c r="L40" s="22">
        <f t="shared" ref="L40" si="4">SUM(E40,G40,I40,K40)</f>
        <v>40</v>
      </c>
    </row>
    <row r="42" spans="1:13" x14ac:dyDescent="0.15">
      <c r="A42" s="59" t="s">
        <v>36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1:13" x14ac:dyDescent="0.15">
      <c r="A43" s="62" t="s">
        <v>8</v>
      </c>
      <c r="B43" s="63" t="s">
        <v>0</v>
      </c>
      <c r="C43" s="62" t="s">
        <v>3</v>
      </c>
      <c r="D43" s="63" t="s">
        <v>60</v>
      </c>
      <c r="E43" s="63"/>
      <c r="F43" s="63" t="s">
        <v>107</v>
      </c>
      <c r="G43" s="63"/>
      <c r="H43" s="63" t="s">
        <v>108</v>
      </c>
      <c r="I43" s="63"/>
      <c r="J43" s="63" t="s">
        <v>109</v>
      </c>
      <c r="K43" s="63"/>
      <c r="L43" s="37" t="s">
        <v>27</v>
      </c>
    </row>
    <row r="44" spans="1:13" ht="15" customHeight="1" x14ac:dyDescent="0.15">
      <c r="A44" s="62"/>
      <c r="B44" s="63"/>
      <c r="C44" s="63"/>
      <c r="D44" s="64" t="s">
        <v>103</v>
      </c>
      <c r="E44" s="64"/>
      <c r="F44" s="64">
        <v>10</v>
      </c>
      <c r="G44" s="64"/>
      <c r="H44" s="64">
        <v>12</v>
      </c>
      <c r="I44" s="64"/>
      <c r="J44" s="67">
        <v>12</v>
      </c>
      <c r="K44" s="67"/>
      <c r="L44" s="36">
        <f>ROUNDDOWN(AVERAGE(D44:K44),0)</f>
        <v>11</v>
      </c>
    </row>
    <row r="45" spans="1:13" x14ac:dyDescent="0.15">
      <c r="A45" s="62"/>
      <c r="B45" s="63"/>
      <c r="C45" s="63"/>
      <c r="D45" s="11" t="s">
        <v>1</v>
      </c>
      <c r="E45" s="12" t="s">
        <v>2</v>
      </c>
      <c r="F45" s="57" t="s">
        <v>1</v>
      </c>
      <c r="G45" s="12" t="s">
        <v>2</v>
      </c>
      <c r="H45" s="58" t="s">
        <v>1</v>
      </c>
      <c r="I45" s="12" t="s">
        <v>2</v>
      </c>
      <c r="J45" s="11" t="s">
        <v>1</v>
      </c>
      <c r="K45" s="12" t="s">
        <v>2</v>
      </c>
      <c r="L45" s="37" t="s">
        <v>28</v>
      </c>
    </row>
    <row r="46" spans="1:13" ht="15" customHeight="1" x14ac:dyDescent="0.15">
      <c r="A46" s="23">
        <v>1</v>
      </c>
      <c r="B46" s="22" t="s">
        <v>150</v>
      </c>
      <c r="C46" s="22">
        <v>105</v>
      </c>
      <c r="D46" s="20"/>
      <c r="E46" s="21"/>
      <c r="F46" s="20">
        <v>1</v>
      </c>
      <c r="G46" s="21">
        <f>VLOOKUP(F46,$J$64:$K$73,2,FALSE)</f>
        <v>20</v>
      </c>
      <c r="H46" s="20">
        <v>1</v>
      </c>
      <c r="I46" s="21">
        <f t="shared" ref="I46:I53" si="5">VLOOKUP(H46,$J$64:$K$73,2,FALSE)</f>
        <v>20</v>
      </c>
      <c r="J46" s="20">
        <v>1</v>
      </c>
      <c r="K46" s="21">
        <f t="shared" ref="K46:K52" si="6">VLOOKUP(J46,$J$64:$K$73,2,FALSE)</f>
        <v>20</v>
      </c>
      <c r="L46" s="22">
        <f t="shared" ref="L46:L61" si="7">SUM(E46,G46,I46,K46)</f>
        <v>60</v>
      </c>
    </row>
    <row r="47" spans="1:13" x14ac:dyDescent="0.15">
      <c r="A47" s="23">
        <v>2</v>
      </c>
      <c r="B47" s="22" t="s">
        <v>151</v>
      </c>
      <c r="C47" s="22">
        <v>107</v>
      </c>
      <c r="D47" s="20"/>
      <c r="E47" s="21"/>
      <c r="F47" s="20">
        <v>2</v>
      </c>
      <c r="G47" s="21">
        <f>VLOOKUP(F47,$J$64:$K$73,2,FALSE)</f>
        <v>15</v>
      </c>
      <c r="H47" s="20">
        <v>3</v>
      </c>
      <c r="I47" s="21">
        <f t="shared" si="5"/>
        <v>12</v>
      </c>
      <c r="J47" s="20">
        <v>2</v>
      </c>
      <c r="K47" s="21">
        <f t="shared" si="6"/>
        <v>15</v>
      </c>
      <c r="L47" s="22">
        <f t="shared" si="7"/>
        <v>42</v>
      </c>
    </row>
    <row r="48" spans="1:13" x14ac:dyDescent="0.15">
      <c r="A48" s="23">
        <v>3</v>
      </c>
      <c r="B48" s="22" t="s">
        <v>155</v>
      </c>
      <c r="C48" s="22">
        <v>109</v>
      </c>
      <c r="D48" s="20"/>
      <c r="E48" s="21"/>
      <c r="F48" s="20"/>
      <c r="G48" s="21"/>
      <c r="H48" s="20">
        <v>2</v>
      </c>
      <c r="I48" s="21">
        <f t="shared" si="5"/>
        <v>15</v>
      </c>
      <c r="J48" s="20">
        <v>3</v>
      </c>
      <c r="K48" s="21">
        <f t="shared" si="6"/>
        <v>12</v>
      </c>
      <c r="L48" s="22">
        <f>SUM(E48,G48,I48,K48)</f>
        <v>27</v>
      </c>
    </row>
    <row r="49" spans="1:12" x14ac:dyDescent="0.15">
      <c r="A49" s="23">
        <v>4</v>
      </c>
      <c r="B49" s="22" t="s">
        <v>152</v>
      </c>
      <c r="C49" s="22">
        <v>101</v>
      </c>
      <c r="D49" s="20"/>
      <c r="E49" s="21"/>
      <c r="F49" s="20">
        <v>3</v>
      </c>
      <c r="G49" s="21">
        <f>VLOOKUP(F49,$J$64:$K$73,2,FALSE)</f>
        <v>12</v>
      </c>
      <c r="H49" s="20">
        <v>8</v>
      </c>
      <c r="I49" s="21">
        <f t="shared" si="5"/>
        <v>3</v>
      </c>
      <c r="J49" s="20">
        <v>4</v>
      </c>
      <c r="K49" s="21">
        <f t="shared" si="6"/>
        <v>10</v>
      </c>
      <c r="L49" s="22">
        <f t="shared" si="7"/>
        <v>25</v>
      </c>
    </row>
    <row r="50" spans="1:12" x14ac:dyDescent="0.15">
      <c r="A50" s="23">
        <v>5</v>
      </c>
      <c r="B50" s="22" t="s">
        <v>158</v>
      </c>
      <c r="C50" s="22">
        <v>106</v>
      </c>
      <c r="D50" s="20"/>
      <c r="E50" s="21"/>
      <c r="F50" s="20"/>
      <c r="G50" s="21"/>
      <c r="H50" s="20">
        <v>6</v>
      </c>
      <c r="I50" s="21">
        <f t="shared" si="5"/>
        <v>6</v>
      </c>
      <c r="J50" s="20">
        <v>5</v>
      </c>
      <c r="K50" s="21">
        <f t="shared" si="6"/>
        <v>8</v>
      </c>
      <c r="L50" s="22">
        <f t="shared" ref="L50:L58" si="8">SUM(E50,G50,I50,K50)</f>
        <v>14</v>
      </c>
    </row>
    <row r="51" spans="1:12" x14ac:dyDescent="0.15">
      <c r="A51" s="23">
        <v>6</v>
      </c>
      <c r="B51" s="7" t="s">
        <v>157</v>
      </c>
      <c r="C51" s="7">
        <v>103</v>
      </c>
      <c r="D51" s="14"/>
      <c r="E51" s="21"/>
      <c r="F51" s="14"/>
      <c r="G51" s="21"/>
      <c r="H51" s="14">
        <v>5</v>
      </c>
      <c r="I51" s="21">
        <f t="shared" si="5"/>
        <v>8</v>
      </c>
      <c r="J51" s="14">
        <v>6</v>
      </c>
      <c r="K51" s="21">
        <f t="shared" si="6"/>
        <v>6</v>
      </c>
      <c r="L51" s="22">
        <f t="shared" si="8"/>
        <v>14</v>
      </c>
    </row>
    <row r="52" spans="1:12" x14ac:dyDescent="0.15">
      <c r="A52" s="23">
        <v>7</v>
      </c>
      <c r="B52" s="7" t="s">
        <v>154</v>
      </c>
      <c r="C52" s="7">
        <v>110</v>
      </c>
      <c r="D52" s="14"/>
      <c r="E52" s="21"/>
      <c r="F52" s="14">
        <v>5</v>
      </c>
      <c r="G52" s="21">
        <f>VLOOKUP(F52,$J$64:$K$73,2,FALSE)</f>
        <v>8</v>
      </c>
      <c r="H52" s="14">
        <v>9</v>
      </c>
      <c r="I52" s="21">
        <f t="shared" si="5"/>
        <v>2</v>
      </c>
      <c r="J52" s="14">
        <v>7</v>
      </c>
      <c r="K52" s="21">
        <f t="shared" si="6"/>
        <v>4</v>
      </c>
      <c r="L52" s="22">
        <f t="shared" si="8"/>
        <v>14</v>
      </c>
    </row>
    <row r="53" spans="1:12" x14ac:dyDescent="0.15">
      <c r="A53" s="23">
        <v>8</v>
      </c>
      <c r="B53" s="7" t="s">
        <v>156</v>
      </c>
      <c r="C53" s="7">
        <v>112</v>
      </c>
      <c r="D53" s="14"/>
      <c r="E53" s="21"/>
      <c r="F53" s="14"/>
      <c r="G53" s="21"/>
      <c r="H53" s="14">
        <v>4</v>
      </c>
      <c r="I53" s="21">
        <f t="shared" si="5"/>
        <v>10</v>
      </c>
      <c r="J53" s="14"/>
      <c r="K53" s="21"/>
      <c r="L53" s="22">
        <f t="shared" si="8"/>
        <v>10</v>
      </c>
    </row>
    <row r="54" spans="1:12" x14ac:dyDescent="0.15">
      <c r="A54" s="23">
        <v>9</v>
      </c>
      <c r="B54" s="22" t="s">
        <v>153</v>
      </c>
      <c r="C54" s="22">
        <v>109</v>
      </c>
      <c r="D54" s="20"/>
      <c r="E54" s="21"/>
      <c r="F54" s="20">
        <v>4</v>
      </c>
      <c r="G54" s="21">
        <f>VLOOKUP(F54,$J$64:$K$73,2,FALSE)</f>
        <v>10</v>
      </c>
      <c r="H54" s="20"/>
      <c r="I54" s="21"/>
      <c r="J54" s="14"/>
      <c r="K54" s="21"/>
      <c r="L54" s="22">
        <f t="shared" si="8"/>
        <v>10</v>
      </c>
    </row>
    <row r="55" spans="1:12" x14ac:dyDescent="0.15">
      <c r="A55" s="23">
        <v>10</v>
      </c>
      <c r="B55" s="7" t="s">
        <v>159</v>
      </c>
      <c r="C55" s="7">
        <v>108</v>
      </c>
      <c r="D55" s="14"/>
      <c r="E55" s="21"/>
      <c r="F55" s="14"/>
      <c r="G55" s="21"/>
      <c r="H55" s="14">
        <v>7</v>
      </c>
      <c r="I55" s="21">
        <f>VLOOKUP(H55,$J$64:$K$73,2,FALSE)</f>
        <v>4</v>
      </c>
      <c r="J55" s="14"/>
      <c r="K55" s="21"/>
      <c r="L55" s="22">
        <f t="shared" si="8"/>
        <v>4</v>
      </c>
    </row>
    <row r="56" spans="1:12" x14ac:dyDescent="0.15">
      <c r="A56" s="23">
        <v>11</v>
      </c>
      <c r="B56" s="7" t="s">
        <v>165</v>
      </c>
      <c r="C56" s="7">
        <v>102</v>
      </c>
      <c r="D56" s="14"/>
      <c r="E56" s="21"/>
      <c r="F56" s="14"/>
      <c r="G56" s="21"/>
      <c r="H56" s="14"/>
      <c r="I56" s="21"/>
      <c r="J56" s="14">
        <v>8</v>
      </c>
      <c r="K56" s="21">
        <f>VLOOKUP(J56,$J$64:$K$73,2,FALSE)</f>
        <v>3</v>
      </c>
      <c r="L56" s="22">
        <f t="shared" si="8"/>
        <v>3</v>
      </c>
    </row>
    <row r="57" spans="1:12" x14ac:dyDescent="0.15">
      <c r="A57" s="23">
        <v>12</v>
      </c>
      <c r="B57" s="7" t="s">
        <v>166</v>
      </c>
      <c r="C57" s="7">
        <v>112</v>
      </c>
      <c r="D57" s="14"/>
      <c r="E57" s="21"/>
      <c r="F57" s="14"/>
      <c r="G57" s="21"/>
      <c r="H57" s="14"/>
      <c r="I57" s="21"/>
      <c r="J57" s="14">
        <v>9</v>
      </c>
      <c r="K57" s="21">
        <f>VLOOKUP(J57,$J$64:$K$73,2,FALSE)</f>
        <v>2</v>
      </c>
      <c r="L57" s="22">
        <f t="shared" si="8"/>
        <v>2</v>
      </c>
    </row>
    <row r="58" spans="1:12" x14ac:dyDescent="0.15">
      <c r="A58" s="23">
        <v>13</v>
      </c>
      <c r="B58" s="7" t="s">
        <v>160</v>
      </c>
      <c r="C58" s="7">
        <v>111</v>
      </c>
      <c r="D58" s="14"/>
      <c r="E58" s="21"/>
      <c r="F58" s="14"/>
      <c r="G58" s="21"/>
      <c r="H58" s="14">
        <v>10</v>
      </c>
      <c r="I58" s="21">
        <f t="shared" ref="I58" si="9">VLOOKUP(H58,$J$64:$K$73,2,FALSE)</f>
        <v>1</v>
      </c>
      <c r="J58" s="14">
        <v>10</v>
      </c>
      <c r="K58" s="21">
        <f>VLOOKUP(J58,$J$64:$K$73,2,FALSE)</f>
        <v>1</v>
      </c>
      <c r="L58" s="22">
        <f t="shared" si="8"/>
        <v>2</v>
      </c>
    </row>
    <row r="59" spans="1:12" x14ac:dyDescent="0.15">
      <c r="A59" s="23">
        <v>14</v>
      </c>
      <c r="B59" s="7"/>
      <c r="C59" s="7"/>
      <c r="D59" s="14"/>
      <c r="E59" s="21"/>
      <c r="F59" s="14"/>
      <c r="G59" s="21"/>
      <c r="H59" s="14"/>
      <c r="I59" s="21"/>
      <c r="J59" s="14"/>
      <c r="K59" s="21"/>
      <c r="L59" s="22">
        <f t="shared" si="7"/>
        <v>0</v>
      </c>
    </row>
    <row r="60" spans="1:12" x14ac:dyDescent="0.15">
      <c r="A60" s="23">
        <v>15</v>
      </c>
      <c r="B60" s="7"/>
      <c r="C60" s="7"/>
      <c r="D60" s="14"/>
      <c r="E60" s="21"/>
      <c r="F60" s="14"/>
      <c r="G60" s="21"/>
      <c r="H60" s="14"/>
      <c r="I60" s="21"/>
      <c r="J60" s="14"/>
      <c r="K60" s="21"/>
      <c r="L60" s="22">
        <f t="shared" si="7"/>
        <v>0</v>
      </c>
    </row>
    <row r="61" spans="1:12" x14ac:dyDescent="0.15">
      <c r="A61" s="23">
        <v>16</v>
      </c>
      <c r="B61" s="7"/>
      <c r="C61" s="7"/>
      <c r="D61" s="14"/>
      <c r="E61" s="21"/>
      <c r="F61" s="14"/>
      <c r="G61" s="21"/>
      <c r="H61" s="14"/>
      <c r="I61" s="21"/>
      <c r="J61" s="14"/>
      <c r="K61" s="21"/>
      <c r="L61" s="22">
        <f t="shared" si="7"/>
        <v>0</v>
      </c>
    </row>
    <row r="63" spans="1:12" x14ac:dyDescent="0.15">
      <c r="J63" s="8" t="s">
        <v>26</v>
      </c>
    </row>
    <row r="64" spans="1:12" x14ac:dyDescent="0.15">
      <c r="C64" s="30"/>
      <c r="J64" s="29">
        <v>1</v>
      </c>
      <c r="K64" s="28">
        <v>20</v>
      </c>
    </row>
    <row r="65" spans="1:11" x14ac:dyDescent="0.15">
      <c r="C65" s="30"/>
      <c r="J65" s="29">
        <v>2</v>
      </c>
      <c r="K65" s="28">
        <v>15</v>
      </c>
    </row>
    <row r="66" spans="1:11" x14ac:dyDescent="0.15">
      <c r="C66" s="30"/>
      <c r="J66" s="29">
        <v>3</v>
      </c>
      <c r="K66" s="28">
        <v>12</v>
      </c>
    </row>
    <row r="67" spans="1:11" x14ac:dyDescent="0.15">
      <c r="C67" s="30"/>
      <c r="J67" s="29">
        <v>4</v>
      </c>
      <c r="K67" s="28">
        <v>10</v>
      </c>
    </row>
    <row r="68" spans="1:11" x14ac:dyDescent="0.15">
      <c r="C68" s="30"/>
      <c r="J68" s="29">
        <v>5</v>
      </c>
      <c r="K68" s="28">
        <v>8</v>
      </c>
    </row>
    <row r="69" spans="1:11" x14ac:dyDescent="0.15">
      <c r="C69" s="30"/>
      <c r="J69" s="29">
        <v>6</v>
      </c>
      <c r="K69" s="28">
        <v>6</v>
      </c>
    </row>
    <row r="70" spans="1:11" x14ac:dyDescent="0.15">
      <c r="C70" s="30"/>
      <c r="J70" s="29">
        <v>7</v>
      </c>
      <c r="K70" s="28">
        <v>4</v>
      </c>
    </row>
    <row r="71" spans="1:11" x14ac:dyDescent="0.15">
      <c r="C71" s="30"/>
      <c r="J71" s="29">
        <v>8</v>
      </c>
      <c r="K71" s="28">
        <v>3</v>
      </c>
    </row>
    <row r="72" spans="1:11" x14ac:dyDescent="0.15">
      <c r="C72" s="30"/>
      <c r="J72" s="29">
        <v>9</v>
      </c>
      <c r="K72" s="28">
        <v>2</v>
      </c>
    </row>
    <row r="73" spans="1:11" x14ac:dyDescent="0.15">
      <c r="C73" s="30"/>
      <c r="J73" s="29">
        <v>10</v>
      </c>
      <c r="K73" s="28">
        <v>1</v>
      </c>
    </row>
    <row r="74" spans="1:11" x14ac:dyDescent="0.15">
      <c r="A74" s="30"/>
      <c r="B74" s="30"/>
      <c r="C74" s="30"/>
    </row>
  </sheetData>
  <sortState ref="A17:L24">
    <sortCondition descending="1" ref="L17:L24"/>
  </sortState>
  <mergeCells count="60">
    <mergeCell ref="F38:G38"/>
    <mergeCell ref="H43:I43"/>
    <mergeCell ref="C37:C39"/>
    <mergeCell ref="D37:E37"/>
    <mergeCell ref="F43:G43"/>
    <mergeCell ref="H38:I38"/>
    <mergeCell ref="F37:G37"/>
    <mergeCell ref="F44:G44"/>
    <mergeCell ref="A42:L42"/>
    <mergeCell ref="A43:A45"/>
    <mergeCell ref="B43:B45"/>
    <mergeCell ref="C43:C45"/>
    <mergeCell ref="D43:E43"/>
    <mergeCell ref="J43:K43"/>
    <mergeCell ref="D44:E44"/>
    <mergeCell ref="J44:K44"/>
    <mergeCell ref="H44:I44"/>
    <mergeCell ref="A31:A33"/>
    <mergeCell ref="F32:G32"/>
    <mergeCell ref="B31:B33"/>
    <mergeCell ref="C31:C33"/>
    <mergeCell ref="F31:G31"/>
    <mergeCell ref="A13:L13"/>
    <mergeCell ref="A14:A16"/>
    <mergeCell ref="B14:B16"/>
    <mergeCell ref="C14:C16"/>
    <mergeCell ref="D14:E14"/>
    <mergeCell ref="J14:K14"/>
    <mergeCell ref="D15:E15"/>
    <mergeCell ref="J15:K15"/>
    <mergeCell ref="F14:G14"/>
    <mergeCell ref="F15:G15"/>
    <mergeCell ref="A3:L3"/>
    <mergeCell ref="A4:A6"/>
    <mergeCell ref="B4:B6"/>
    <mergeCell ref="C4:C6"/>
    <mergeCell ref="D4:E4"/>
    <mergeCell ref="J4:K4"/>
    <mergeCell ref="D5:E5"/>
    <mergeCell ref="H4:I4"/>
    <mergeCell ref="H5:I5"/>
    <mergeCell ref="F4:G4"/>
    <mergeCell ref="F5:G5"/>
    <mergeCell ref="J5:K5"/>
    <mergeCell ref="J37:K37"/>
    <mergeCell ref="H14:I14"/>
    <mergeCell ref="H15:I15"/>
    <mergeCell ref="H31:I31"/>
    <mergeCell ref="H32:I32"/>
    <mergeCell ref="H37:I37"/>
    <mergeCell ref="A36:L36"/>
    <mergeCell ref="A37:A39"/>
    <mergeCell ref="B37:B39"/>
    <mergeCell ref="D31:E31"/>
    <mergeCell ref="J31:K31"/>
    <mergeCell ref="D32:E32"/>
    <mergeCell ref="J32:K32"/>
    <mergeCell ref="D38:E38"/>
    <mergeCell ref="J38:K38"/>
    <mergeCell ref="A30:L30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Normal="100" workbookViewId="0">
      <selection activeCell="F32" sqref="F32"/>
    </sheetView>
  </sheetViews>
  <sheetFormatPr defaultRowHeight="15" x14ac:dyDescent="0.15"/>
  <cols>
    <col min="1" max="1" width="5.25" style="8" customWidth="1"/>
    <col min="2" max="2" width="15.375" style="8" customWidth="1"/>
    <col min="3" max="3" width="5.75" style="8" customWidth="1"/>
    <col min="4" max="4" width="6.25" style="8" customWidth="1"/>
    <col min="5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3" ht="22.5" customHeight="1" x14ac:dyDescent="0.15">
      <c r="A1" s="9" t="s">
        <v>39</v>
      </c>
    </row>
    <row r="3" spans="1:13" x14ac:dyDescent="0.15">
      <c r="A3" s="59" t="s">
        <v>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3" ht="15" customHeight="1" x14ac:dyDescent="0.15">
      <c r="A4" s="62" t="s">
        <v>8</v>
      </c>
      <c r="B4" s="63" t="s">
        <v>40</v>
      </c>
      <c r="C4" s="62" t="s">
        <v>3</v>
      </c>
      <c r="D4" s="63" t="s">
        <v>50</v>
      </c>
      <c r="E4" s="63"/>
      <c r="F4" s="70" t="s">
        <v>80</v>
      </c>
      <c r="G4" s="70"/>
      <c r="H4" s="63" t="s">
        <v>63</v>
      </c>
      <c r="I4" s="63"/>
      <c r="J4" s="63" t="s">
        <v>64</v>
      </c>
      <c r="K4" s="63"/>
      <c r="L4" s="42" t="s">
        <v>27</v>
      </c>
      <c r="M4" s="31" t="s">
        <v>43</v>
      </c>
    </row>
    <row r="5" spans="1:13" x14ac:dyDescent="0.15">
      <c r="A5" s="62"/>
      <c r="B5" s="63"/>
      <c r="C5" s="63"/>
      <c r="D5" s="64">
        <v>21</v>
      </c>
      <c r="E5" s="64"/>
      <c r="F5" s="64">
        <v>37</v>
      </c>
      <c r="G5" s="64"/>
      <c r="H5" s="64">
        <v>25</v>
      </c>
      <c r="I5" s="64"/>
      <c r="J5" s="64">
        <v>24</v>
      </c>
      <c r="K5" s="64"/>
      <c r="L5" s="41">
        <f>ROUNDDOWN(AVERAGE(D5:K5),0)</f>
        <v>26</v>
      </c>
      <c r="M5" s="32">
        <f>IF(L5&lt;2,0,IF(L5&lt;4,1,IF(L5&lt;6,2,IF(L5&lt;8,3,IF(L5&lt;10,4,IF(L5&lt;12,5,6))))))</f>
        <v>6</v>
      </c>
    </row>
    <row r="6" spans="1:13" x14ac:dyDescent="0.15">
      <c r="A6" s="62"/>
      <c r="B6" s="63"/>
      <c r="C6" s="63"/>
      <c r="D6" s="11" t="s">
        <v>1</v>
      </c>
      <c r="E6" s="12" t="s">
        <v>2</v>
      </c>
      <c r="F6" s="56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42" t="s">
        <v>28</v>
      </c>
    </row>
    <row r="7" spans="1:13" x14ac:dyDescent="0.15">
      <c r="A7" s="23">
        <v>1</v>
      </c>
      <c r="B7" s="22" t="s">
        <v>66</v>
      </c>
      <c r="C7" s="22">
        <v>38</v>
      </c>
      <c r="D7" s="20">
        <v>2</v>
      </c>
      <c r="E7" s="21">
        <f>VLOOKUP(D7,$J$35:$K$44,2,FALSE)</f>
        <v>15</v>
      </c>
      <c r="F7" s="20"/>
      <c r="G7" s="21"/>
      <c r="H7" s="20">
        <v>1</v>
      </c>
      <c r="I7" s="21">
        <f>VLOOKUP(H7,$J$35:$K$44,2,FALSE)</f>
        <v>20</v>
      </c>
      <c r="J7" s="20">
        <v>1</v>
      </c>
      <c r="K7" s="21">
        <f>VLOOKUP(J7,$J$35:$K$44,2,FALSE)</f>
        <v>20</v>
      </c>
      <c r="L7" s="22">
        <f t="shared" ref="L7:L32" si="0">SUM(E7,G7,I7,K7)</f>
        <v>55</v>
      </c>
    </row>
    <row r="8" spans="1:13" x14ac:dyDescent="0.15">
      <c r="A8" s="23">
        <v>2</v>
      </c>
      <c r="B8" s="22" t="s">
        <v>65</v>
      </c>
      <c r="C8" s="22">
        <v>55</v>
      </c>
      <c r="D8" s="20">
        <v>1</v>
      </c>
      <c r="E8" s="21">
        <f>VLOOKUP(D8,$J$35:$K$44,2,FALSE)</f>
        <v>20</v>
      </c>
      <c r="F8" s="20">
        <v>6</v>
      </c>
      <c r="G8" s="21">
        <f>VLOOKUP(F8,$J$35:$K$44,2,FALSE)</f>
        <v>6</v>
      </c>
      <c r="H8" s="20">
        <v>5</v>
      </c>
      <c r="I8" s="21">
        <f>VLOOKUP(H8,$J$35:$K$44,2,FALSE)</f>
        <v>8</v>
      </c>
      <c r="J8" s="20"/>
      <c r="K8" s="21"/>
      <c r="L8" s="22">
        <f t="shared" si="0"/>
        <v>34</v>
      </c>
    </row>
    <row r="9" spans="1:13" x14ac:dyDescent="0.15">
      <c r="A9" s="23">
        <v>3</v>
      </c>
      <c r="B9" s="22" t="s">
        <v>68</v>
      </c>
      <c r="C9" s="22">
        <v>2</v>
      </c>
      <c r="D9" s="20">
        <v>4</v>
      </c>
      <c r="E9" s="21">
        <f>VLOOKUP(D9,$J$35:$K$44,2,FALSE)</f>
        <v>10</v>
      </c>
      <c r="F9" s="20">
        <v>7</v>
      </c>
      <c r="G9" s="21">
        <f>VLOOKUP(F9,$J$35:$K$44,2,FALSE)</f>
        <v>4</v>
      </c>
      <c r="H9" s="20">
        <v>6</v>
      </c>
      <c r="I9" s="21">
        <f>VLOOKUP(H9,$J$35:$K$44,2,FALSE)</f>
        <v>6</v>
      </c>
      <c r="J9" s="20">
        <v>5</v>
      </c>
      <c r="K9" s="21">
        <f>VLOOKUP(J9,$J$35:$K$44,2,FALSE)</f>
        <v>8</v>
      </c>
      <c r="L9" s="22">
        <f t="shared" si="0"/>
        <v>28</v>
      </c>
    </row>
    <row r="10" spans="1:13" x14ac:dyDescent="0.15">
      <c r="A10" s="23">
        <v>4</v>
      </c>
      <c r="B10" s="22" t="s">
        <v>171</v>
      </c>
      <c r="C10" s="22">
        <v>21</v>
      </c>
      <c r="D10" s="20"/>
      <c r="E10" s="21"/>
      <c r="F10" s="20">
        <v>1</v>
      </c>
      <c r="G10" s="21">
        <f>VLOOKUP(F10,$J$35:$K$44,2,FALSE)</f>
        <v>20</v>
      </c>
      <c r="H10" s="20"/>
      <c r="I10" s="21"/>
      <c r="J10" s="20"/>
      <c r="K10" s="21"/>
      <c r="L10" s="22">
        <f t="shared" si="0"/>
        <v>20</v>
      </c>
    </row>
    <row r="11" spans="1:13" x14ac:dyDescent="0.15">
      <c r="A11" s="23">
        <v>5</v>
      </c>
      <c r="B11" s="22" t="s">
        <v>73</v>
      </c>
      <c r="C11" s="22">
        <v>21</v>
      </c>
      <c r="D11" s="20">
        <v>9</v>
      </c>
      <c r="E11" s="21">
        <f>VLOOKUP(D11,$J$35:$K$44,2,FALSE)</f>
        <v>2</v>
      </c>
      <c r="F11" s="20"/>
      <c r="G11" s="21"/>
      <c r="H11" s="20">
        <v>8</v>
      </c>
      <c r="I11" s="21">
        <f>VLOOKUP(H11,$J$35:$K$44,2,FALSE)</f>
        <v>3</v>
      </c>
      <c r="J11" s="20">
        <v>2</v>
      </c>
      <c r="K11" s="21">
        <f>VLOOKUP(J11,$J$35:$K$44,2,FALSE)</f>
        <v>15</v>
      </c>
      <c r="L11" s="22">
        <f>SUM(E11,G11,I11,K11)</f>
        <v>20</v>
      </c>
    </row>
    <row r="12" spans="1:13" x14ac:dyDescent="0.15">
      <c r="A12" s="23">
        <v>6</v>
      </c>
      <c r="B12" s="22" t="s">
        <v>71</v>
      </c>
      <c r="C12" s="22">
        <v>32</v>
      </c>
      <c r="D12" s="20">
        <v>7</v>
      </c>
      <c r="E12" s="21">
        <f>VLOOKUP(D12,$J$35:$K$44,2,FALSE)</f>
        <v>4</v>
      </c>
      <c r="F12" s="20"/>
      <c r="G12" s="21"/>
      <c r="H12" s="20">
        <v>3</v>
      </c>
      <c r="I12" s="21">
        <f>VLOOKUP(H12,$J$35:$K$44,2,FALSE)</f>
        <v>12</v>
      </c>
      <c r="J12" s="20"/>
      <c r="K12" s="21"/>
      <c r="L12" s="22">
        <f t="shared" si="0"/>
        <v>16</v>
      </c>
    </row>
    <row r="13" spans="1:13" x14ac:dyDescent="0.15">
      <c r="A13" s="23">
        <v>7</v>
      </c>
      <c r="B13" s="22" t="s">
        <v>70</v>
      </c>
      <c r="C13" s="22">
        <v>37</v>
      </c>
      <c r="D13" s="20">
        <v>6</v>
      </c>
      <c r="E13" s="21">
        <f>VLOOKUP(D13,$J$35:$K$44,2,FALSE)</f>
        <v>6</v>
      </c>
      <c r="F13" s="20"/>
      <c r="G13" s="21"/>
      <c r="H13" s="20">
        <v>4</v>
      </c>
      <c r="I13" s="21">
        <f>VLOOKUP(H13,$J$35:$K$44,2,FALSE)</f>
        <v>10</v>
      </c>
      <c r="J13" s="20"/>
      <c r="K13" s="21"/>
      <c r="L13" s="22">
        <f t="shared" si="0"/>
        <v>16</v>
      </c>
    </row>
    <row r="14" spans="1:13" x14ac:dyDescent="0.15">
      <c r="A14" s="23">
        <v>8</v>
      </c>
      <c r="B14" s="22" t="s">
        <v>133</v>
      </c>
      <c r="C14" s="22">
        <v>86</v>
      </c>
      <c r="D14" s="20"/>
      <c r="E14" s="21"/>
      <c r="F14" s="20"/>
      <c r="G14" s="21"/>
      <c r="H14" s="20">
        <v>2</v>
      </c>
      <c r="I14" s="21">
        <f>VLOOKUP(H14,$J$35:$K$44,2,FALSE)</f>
        <v>15</v>
      </c>
      <c r="J14" s="20"/>
      <c r="K14" s="21"/>
      <c r="L14" s="22">
        <f t="shared" si="0"/>
        <v>15</v>
      </c>
    </row>
    <row r="15" spans="1:13" x14ac:dyDescent="0.15">
      <c r="A15" s="23">
        <v>9</v>
      </c>
      <c r="B15" s="22" t="s">
        <v>81</v>
      </c>
      <c r="C15" s="22">
        <v>7</v>
      </c>
      <c r="D15" s="20"/>
      <c r="E15" s="21"/>
      <c r="F15" s="20">
        <v>2</v>
      </c>
      <c r="G15" s="21">
        <f>VLOOKUP(F15,$J$35:$K$44,2,FALSE)</f>
        <v>15</v>
      </c>
      <c r="H15" s="20"/>
      <c r="I15" s="21"/>
      <c r="J15" s="20"/>
      <c r="K15" s="21"/>
      <c r="L15" s="22">
        <f t="shared" si="0"/>
        <v>15</v>
      </c>
    </row>
    <row r="16" spans="1:13" x14ac:dyDescent="0.15">
      <c r="A16" s="23">
        <v>10</v>
      </c>
      <c r="B16" s="22" t="s">
        <v>74</v>
      </c>
      <c r="C16" s="22">
        <v>13</v>
      </c>
      <c r="D16" s="20">
        <v>10</v>
      </c>
      <c r="E16" s="21">
        <f>VLOOKUP(D16,$J$35:$K$44,2,FALSE)</f>
        <v>1</v>
      </c>
      <c r="F16" s="20"/>
      <c r="G16" s="21"/>
      <c r="H16" s="20"/>
      <c r="I16" s="21"/>
      <c r="J16" s="20">
        <v>3</v>
      </c>
      <c r="K16" s="21">
        <f>VLOOKUP(J16,$J$35:$K$44,2,FALSE)</f>
        <v>12</v>
      </c>
      <c r="L16" s="22">
        <f t="shared" si="0"/>
        <v>13</v>
      </c>
    </row>
    <row r="17" spans="1:12" x14ac:dyDescent="0.15">
      <c r="A17" s="23">
        <v>11</v>
      </c>
      <c r="B17" s="22" t="s">
        <v>82</v>
      </c>
      <c r="C17" s="22">
        <v>86</v>
      </c>
      <c r="D17" s="20"/>
      <c r="E17" s="21"/>
      <c r="F17" s="20">
        <v>3</v>
      </c>
      <c r="G17" s="21">
        <f>VLOOKUP(F17,$J$35:$K$44,2,FALSE)</f>
        <v>12</v>
      </c>
      <c r="H17" s="20"/>
      <c r="I17" s="21"/>
      <c r="J17" s="20"/>
      <c r="K17" s="21"/>
      <c r="L17" s="22">
        <f t="shared" si="0"/>
        <v>12</v>
      </c>
    </row>
    <row r="18" spans="1:12" x14ac:dyDescent="0.15">
      <c r="A18" s="23">
        <v>12</v>
      </c>
      <c r="B18" s="22" t="s">
        <v>67</v>
      </c>
      <c r="C18" s="22">
        <v>13</v>
      </c>
      <c r="D18" s="20">
        <v>3</v>
      </c>
      <c r="E18" s="21">
        <f>VLOOKUP(D18,$J$35:$K$44,2,FALSE)</f>
        <v>12</v>
      </c>
      <c r="F18" s="20"/>
      <c r="G18" s="21"/>
      <c r="H18" s="20"/>
      <c r="I18" s="21"/>
      <c r="J18" s="20"/>
      <c r="K18" s="21"/>
      <c r="L18" s="22">
        <f t="shared" si="0"/>
        <v>12</v>
      </c>
    </row>
    <row r="19" spans="1:12" x14ac:dyDescent="0.15">
      <c r="A19" s="23">
        <v>13</v>
      </c>
      <c r="B19" s="22" t="s">
        <v>167</v>
      </c>
      <c r="C19" s="22">
        <v>18</v>
      </c>
      <c r="D19" s="20"/>
      <c r="E19" s="21"/>
      <c r="F19" s="20"/>
      <c r="G19" s="21"/>
      <c r="H19" s="20"/>
      <c r="I19" s="21"/>
      <c r="J19" s="20">
        <v>4</v>
      </c>
      <c r="K19" s="21">
        <f>VLOOKUP(J19,$J$35:$K$44,2,FALSE)</f>
        <v>10</v>
      </c>
      <c r="L19" s="22">
        <f t="shared" si="0"/>
        <v>10</v>
      </c>
    </row>
    <row r="20" spans="1:12" x14ac:dyDescent="0.15">
      <c r="A20" s="23">
        <v>14</v>
      </c>
      <c r="B20" s="22" t="s">
        <v>83</v>
      </c>
      <c r="C20" s="22">
        <v>80</v>
      </c>
      <c r="D20" s="20"/>
      <c r="E20" s="21"/>
      <c r="F20" s="20">
        <v>4</v>
      </c>
      <c r="G20" s="21">
        <f>VLOOKUP(F20,$J$35:$K$44,2,FALSE)</f>
        <v>10</v>
      </c>
      <c r="H20" s="20"/>
      <c r="I20" s="21"/>
      <c r="J20" s="20"/>
      <c r="K20" s="21"/>
      <c r="L20" s="22">
        <f t="shared" si="0"/>
        <v>10</v>
      </c>
    </row>
    <row r="21" spans="1:12" x14ac:dyDescent="0.15">
      <c r="A21" s="23">
        <v>15</v>
      </c>
      <c r="B21" s="22" t="s">
        <v>84</v>
      </c>
      <c r="C21" s="22">
        <v>1</v>
      </c>
      <c r="D21" s="20"/>
      <c r="E21" s="21"/>
      <c r="F21" s="20">
        <v>5</v>
      </c>
      <c r="G21" s="21">
        <f>VLOOKUP(F21,$J$35:$K$44,2,FALSE)</f>
        <v>8</v>
      </c>
      <c r="H21" s="20"/>
      <c r="I21" s="21"/>
      <c r="J21" s="20"/>
      <c r="K21" s="21"/>
      <c r="L21" s="22">
        <f t="shared" si="0"/>
        <v>8</v>
      </c>
    </row>
    <row r="22" spans="1:12" x14ac:dyDescent="0.15">
      <c r="A22" s="23">
        <v>16</v>
      </c>
      <c r="B22" s="22" t="s">
        <v>69</v>
      </c>
      <c r="C22" s="22">
        <v>14</v>
      </c>
      <c r="D22" s="20">
        <v>5</v>
      </c>
      <c r="E22" s="21">
        <f>VLOOKUP(D22,$J$35:$K$44,2,FALSE)</f>
        <v>8</v>
      </c>
      <c r="F22" s="20"/>
      <c r="G22" s="21"/>
      <c r="H22" s="20"/>
      <c r="I22" s="21"/>
      <c r="J22" s="20"/>
      <c r="K22" s="21"/>
      <c r="L22" s="22">
        <f t="shared" si="0"/>
        <v>8</v>
      </c>
    </row>
    <row r="23" spans="1:12" x14ac:dyDescent="0.15">
      <c r="A23" s="23">
        <v>17</v>
      </c>
      <c r="B23" s="22" t="s">
        <v>136</v>
      </c>
      <c r="C23" s="22">
        <v>522</v>
      </c>
      <c r="D23" s="20"/>
      <c r="E23" s="45"/>
      <c r="F23" s="20"/>
      <c r="G23" s="21"/>
      <c r="H23" s="20">
        <v>10</v>
      </c>
      <c r="I23" s="21">
        <f>VLOOKUP(H23,$J$35:$K$44,2,FALSE)</f>
        <v>1</v>
      </c>
      <c r="J23" s="20">
        <v>6</v>
      </c>
      <c r="K23" s="21">
        <f>VLOOKUP(J23,$J$35:$K$44,2,FALSE)</f>
        <v>6</v>
      </c>
      <c r="L23" s="22">
        <f t="shared" si="0"/>
        <v>7</v>
      </c>
    </row>
    <row r="24" spans="1:12" x14ac:dyDescent="0.15">
      <c r="A24" s="23">
        <v>18</v>
      </c>
      <c r="B24" s="22" t="s">
        <v>135</v>
      </c>
      <c r="C24" s="22">
        <v>610</v>
      </c>
      <c r="D24" s="20"/>
      <c r="E24" s="21"/>
      <c r="F24" s="20"/>
      <c r="G24" s="21"/>
      <c r="H24" s="20">
        <v>9</v>
      </c>
      <c r="I24" s="21">
        <f>VLOOKUP(H24,$J$35:$K$44,2,FALSE)</f>
        <v>2</v>
      </c>
      <c r="J24" s="20">
        <v>7</v>
      </c>
      <c r="K24" s="21">
        <f>VLOOKUP(J24,$J$35:$K$44,2,FALSE)</f>
        <v>4</v>
      </c>
      <c r="L24" s="22">
        <f t="shared" si="0"/>
        <v>6</v>
      </c>
    </row>
    <row r="25" spans="1:12" x14ac:dyDescent="0.15">
      <c r="A25" s="23">
        <v>19</v>
      </c>
      <c r="B25" s="22" t="s">
        <v>134</v>
      </c>
      <c r="C25" s="22">
        <v>87</v>
      </c>
      <c r="D25" s="20"/>
      <c r="E25" s="45"/>
      <c r="F25" s="20"/>
      <c r="G25" s="21"/>
      <c r="H25" s="20">
        <v>7</v>
      </c>
      <c r="I25" s="21">
        <f>VLOOKUP(H25,$J$35:$K$44,2,FALSE)</f>
        <v>4</v>
      </c>
      <c r="J25" s="20"/>
      <c r="K25" s="21"/>
      <c r="L25" s="22">
        <f t="shared" si="0"/>
        <v>4</v>
      </c>
    </row>
    <row r="26" spans="1:12" x14ac:dyDescent="0.15">
      <c r="A26" s="23">
        <v>20</v>
      </c>
      <c r="B26" s="22" t="s">
        <v>168</v>
      </c>
      <c r="C26" s="22">
        <v>47</v>
      </c>
      <c r="D26" s="20"/>
      <c r="E26" s="45"/>
      <c r="F26" s="20"/>
      <c r="G26" s="21"/>
      <c r="H26" s="20"/>
      <c r="I26" s="21"/>
      <c r="J26" s="20">
        <v>8</v>
      </c>
      <c r="K26" s="21">
        <f>VLOOKUP(J26,$J$35:$K$44,2,FALSE)</f>
        <v>3</v>
      </c>
      <c r="L26" s="22">
        <f t="shared" si="0"/>
        <v>3</v>
      </c>
    </row>
    <row r="27" spans="1:12" x14ac:dyDescent="0.15">
      <c r="A27" s="23">
        <v>21</v>
      </c>
      <c r="B27" s="22" t="s">
        <v>85</v>
      </c>
      <c r="C27" s="22">
        <v>52</v>
      </c>
      <c r="D27" s="20"/>
      <c r="E27" s="21"/>
      <c r="F27" s="20">
        <v>8</v>
      </c>
      <c r="G27" s="21">
        <f>VLOOKUP(F27,$J$35:$K$44,2,FALSE)</f>
        <v>3</v>
      </c>
      <c r="H27" s="20"/>
      <c r="I27" s="21"/>
      <c r="J27" s="20"/>
      <c r="K27" s="21"/>
      <c r="L27" s="22">
        <f t="shared" si="0"/>
        <v>3</v>
      </c>
    </row>
    <row r="28" spans="1:12" x14ac:dyDescent="0.15">
      <c r="A28" s="23">
        <v>22</v>
      </c>
      <c r="B28" s="22" t="s">
        <v>72</v>
      </c>
      <c r="C28" s="22">
        <v>10</v>
      </c>
      <c r="D28" s="20">
        <v>8</v>
      </c>
      <c r="E28" s="21">
        <f>VLOOKUP(D28,$J$35:$K$44,2,FALSE)</f>
        <v>3</v>
      </c>
      <c r="F28" s="20"/>
      <c r="G28" s="21"/>
      <c r="H28" s="20"/>
      <c r="I28" s="21"/>
      <c r="J28" s="20"/>
      <c r="K28" s="21"/>
      <c r="L28" s="22">
        <f t="shared" si="0"/>
        <v>3</v>
      </c>
    </row>
    <row r="29" spans="1:12" x14ac:dyDescent="0.15">
      <c r="A29" s="23">
        <v>23</v>
      </c>
      <c r="B29" s="22" t="s">
        <v>169</v>
      </c>
      <c r="C29" s="22">
        <v>8</v>
      </c>
      <c r="D29" s="20"/>
      <c r="E29" s="45"/>
      <c r="F29" s="20"/>
      <c r="G29" s="21"/>
      <c r="H29" s="20"/>
      <c r="I29" s="21"/>
      <c r="J29" s="20">
        <v>9</v>
      </c>
      <c r="K29" s="21">
        <f>VLOOKUP(J29,$J$35:$K$44,2,FALSE)</f>
        <v>2</v>
      </c>
      <c r="L29" s="22">
        <f t="shared" si="0"/>
        <v>2</v>
      </c>
    </row>
    <row r="30" spans="1:12" x14ac:dyDescent="0.15">
      <c r="A30" s="23">
        <v>24</v>
      </c>
      <c r="B30" s="22" t="s">
        <v>86</v>
      </c>
      <c r="C30" s="22">
        <v>83</v>
      </c>
      <c r="D30" s="20"/>
      <c r="E30" s="21"/>
      <c r="F30" s="20">
        <v>9</v>
      </c>
      <c r="G30" s="21">
        <f>VLOOKUP(F30,$J$35:$K$44,2,FALSE)</f>
        <v>2</v>
      </c>
      <c r="H30" s="20"/>
      <c r="I30" s="21"/>
      <c r="J30" s="20"/>
      <c r="K30" s="21"/>
      <c r="L30" s="22">
        <f t="shared" si="0"/>
        <v>2</v>
      </c>
    </row>
    <row r="31" spans="1:12" x14ac:dyDescent="0.15">
      <c r="A31" s="23">
        <v>25</v>
      </c>
      <c r="B31" s="22" t="s">
        <v>170</v>
      </c>
      <c r="C31" s="22">
        <v>9</v>
      </c>
      <c r="D31" s="20"/>
      <c r="E31" s="45"/>
      <c r="F31" s="20"/>
      <c r="G31" s="21"/>
      <c r="H31" s="20"/>
      <c r="I31" s="21"/>
      <c r="J31" s="20">
        <v>10</v>
      </c>
      <c r="K31" s="21">
        <f>VLOOKUP(J31,$J$35:$K$44,2,FALSE)</f>
        <v>1</v>
      </c>
      <c r="L31" s="22">
        <f t="shared" si="0"/>
        <v>1</v>
      </c>
    </row>
    <row r="32" spans="1:12" x14ac:dyDescent="0.15">
      <c r="A32" s="23">
        <v>26</v>
      </c>
      <c r="B32" s="22" t="s">
        <v>87</v>
      </c>
      <c r="C32" s="22">
        <v>9</v>
      </c>
      <c r="D32" s="20"/>
      <c r="E32" s="21"/>
      <c r="F32" s="20">
        <v>10</v>
      </c>
      <c r="G32" s="21">
        <f>VLOOKUP(F32,$J$35:$K$44,2,FALSE)</f>
        <v>1</v>
      </c>
      <c r="H32" s="20"/>
      <c r="I32" s="21"/>
      <c r="J32" s="14"/>
      <c r="K32" s="21"/>
      <c r="L32" s="22">
        <f t="shared" si="0"/>
        <v>1</v>
      </c>
    </row>
    <row r="33" spans="1:12" x14ac:dyDescent="0.15">
      <c r="A33" s="16"/>
      <c r="B33" s="17"/>
      <c r="C33" s="17"/>
      <c r="D33" s="18"/>
      <c r="E33" s="17"/>
      <c r="F33" s="17"/>
      <c r="G33" s="17"/>
      <c r="H33" s="18"/>
      <c r="I33" s="17"/>
      <c r="J33" s="18"/>
      <c r="K33" s="17"/>
      <c r="L33" s="17"/>
    </row>
    <row r="34" spans="1:12" x14ac:dyDescent="0.15">
      <c r="B34" s="38"/>
      <c r="J34" s="8" t="s">
        <v>26</v>
      </c>
    </row>
    <row r="35" spans="1:12" x14ac:dyDescent="0.15">
      <c r="J35" s="29">
        <v>1</v>
      </c>
      <c r="K35" s="28">
        <v>20</v>
      </c>
    </row>
    <row r="36" spans="1:12" x14ac:dyDescent="0.15">
      <c r="J36" s="29">
        <v>2</v>
      </c>
      <c r="K36" s="28">
        <v>15</v>
      </c>
    </row>
    <row r="37" spans="1:12" x14ac:dyDescent="0.15">
      <c r="J37" s="29">
        <v>3</v>
      </c>
      <c r="K37" s="28">
        <v>12</v>
      </c>
    </row>
    <row r="38" spans="1:12" x14ac:dyDescent="0.15">
      <c r="J38" s="29">
        <v>4</v>
      </c>
      <c r="K38" s="28">
        <v>10</v>
      </c>
    </row>
    <row r="39" spans="1:12" x14ac:dyDescent="0.15">
      <c r="J39" s="29">
        <v>5</v>
      </c>
      <c r="K39" s="28">
        <v>8</v>
      </c>
    </row>
    <row r="40" spans="1:12" x14ac:dyDescent="0.15">
      <c r="J40" s="29">
        <v>6</v>
      </c>
      <c r="K40" s="28">
        <v>6</v>
      </c>
    </row>
    <row r="41" spans="1:12" x14ac:dyDescent="0.15">
      <c r="J41" s="29">
        <v>7</v>
      </c>
      <c r="K41" s="28">
        <v>4</v>
      </c>
    </row>
    <row r="42" spans="1:12" x14ac:dyDescent="0.15">
      <c r="J42" s="29">
        <v>8</v>
      </c>
      <c r="K42" s="28">
        <v>3</v>
      </c>
    </row>
    <row r="43" spans="1:12" x14ac:dyDescent="0.15">
      <c r="J43" s="29">
        <v>9</v>
      </c>
      <c r="K43" s="28">
        <v>2</v>
      </c>
    </row>
    <row r="44" spans="1:12" x14ac:dyDescent="0.15">
      <c r="J44" s="29">
        <v>10</v>
      </c>
      <c r="K44" s="28">
        <v>1</v>
      </c>
    </row>
  </sheetData>
  <sortState ref="A7:L28">
    <sortCondition descending="1" ref="L7:L28"/>
  </sortState>
  <mergeCells count="12">
    <mergeCell ref="H5:I5"/>
    <mergeCell ref="J5:K5"/>
    <mergeCell ref="A3:L3"/>
    <mergeCell ref="A4:A6"/>
    <mergeCell ref="B4:B6"/>
    <mergeCell ref="C4:C6"/>
    <mergeCell ref="D4:E4"/>
    <mergeCell ref="H4:I4"/>
    <mergeCell ref="J4:K4"/>
    <mergeCell ref="D5:E5"/>
    <mergeCell ref="F4:G4"/>
    <mergeCell ref="F5:G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C9" sqref="C9"/>
    </sheetView>
  </sheetViews>
  <sheetFormatPr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10</v>
      </c>
      <c r="C2" s="2" t="s">
        <v>11</v>
      </c>
      <c r="D2" s="1"/>
      <c r="E2" s="2" t="s">
        <v>1</v>
      </c>
      <c r="F2" s="3" t="s">
        <v>18</v>
      </c>
    </row>
    <row r="3" spans="1:6" ht="19.5" customHeight="1" x14ac:dyDescent="0.15">
      <c r="A3" s="5"/>
      <c r="B3" s="7" t="s">
        <v>19</v>
      </c>
      <c r="C3" s="7" t="s">
        <v>12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20</v>
      </c>
      <c r="C4" s="7" t="s">
        <v>13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21</v>
      </c>
      <c r="C5" s="7" t="s">
        <v>14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22</v>
      </c>
      <c r="C6" s="7" t="s">
        <v>15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23</v>
      </c>
      <c r="C7" s="7" t="s">
        <v>16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17</v>
      </c>
      <c r="C8" s="7" t="s">
        <v>61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S-FJ</vt:lpstr>
      <vt:lpstr>86＆BRZ</vt:lpstr>
      <vt:lpstr>AE86,NA1600,AE111,RS...etc</vt:lpstr>
      <vt:lpstr>ロードスターカップ</vt:lpstr>
      <vt:lpstr>N1000,N1400,N1500,デミオレース,AudiA1</vt:lpstr>
      <vt:lpstr>FCR-VITA</vt:lpstr>
      <vt:lpstr>ポイント</vt:lpstr>
      <vt:lpstr>'86＆BRZ'!Print_Area</vt:lpstr>
      <vt:lpstr>'AE86,NA1600,AE111,RS...etc'!Print_Area</vt:lpstr>
      <vt:lpstr>'N1000,N1400,N1500,デミオレース,AudiA1'!Print_Area</vt:lpstr>
      <vt:lpstr>'S-FJ'!Print_Area</vt:lpstr>
      <vt:lpstr>ロードスターカップ!Print_Area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 修一</cp:lastModifiedBy>
  <cp:lastPrinted>2021-01-30T02:46:03Z</cp:lastPrinted>
  <dcterms:created xsi:type="dcterms:W3CDTF">2015-12-21T05:23:27Z</dcterms:created>
  <dcterms:modified xsi:type="dcterms:W3CDTF">2021-01-30T03:39:16Z</dcterms:modified>
</cp:coreProperties>
</file>