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25" yWindow="15" windowWidth="13740" windowHeight="11760" tabRatio="800" activeTab="3"/>
  </bookViews>
  <sheets>
    <sheet name="S-FJ" sheetId="9" r:id="rId1"/>
    <sheet name="FCR-F" sheetId="8" r:id="rId2"/>
    <sheet name="86＆BRZ,ロードスターN1" sheetId="6" r:id="rId3"/>
    <sheet name="シルビア・アルテッツァ,MR2,NA1600...etc" sheetId="1" r:id="rId4"/>
    <sheet name="ロードスターカップNA NB,NC ND" sheetId="7" r:id="rId5"/>
    <sheet name="N1000,N1400,N1500,デミオレース,AudiA1" sheetId="4" r:id="rId6"/>
    <sheet name="KYOJO" sheetId="12" r:id="rId7"/>
    <sheet name="ポイント" sheetId="11" r:id="rId8"/>
  </sheets>
  <definedNames>
    <definedName name="_xlnm.Print_Area" localSheetId="2">'86＆BRZ,ロードスターN1'!$A$1:$M$54</definedName>
    <definedName name="_xlnm.Print_Area" localSheetId="1">'FCR-F'!$A$1:$L$41</definedName>
    <definedName name="_xlnm.Print_Area" localSheetId="5">'N1000,N1400,N1500,デミオレース,AudiA1'!$A$1:$M$61</definedName>
    <definedName name="_xlnm.Print_Area" localSheetId="0">'S-FJ'!$A$1:$O$41</definedName>
    <definedName name="_xlnm.Print_Area" localSheetId="3">'シルビア・アルテッツァ,MR2,NA1600...etc'!$A$1:$M$82</definedName>
    <definedName name="_xlnm.Print_Area" localSheetId="4">'ロードスターカップNA NB,NC ND'!$A$1:$M$82</definedName>
  </definedNames>
  <calcPr calcId="145621"/>
  <fileRecoveryPr autoRecover="0"/>
</workbook>
</file>

<file path=xl/calcChain.xml><?xml version="1.0" encoding="utf-8"?>
<calcChain xmlns="http://schemas.openxmlformats.org/spreadsheetml/2006/main">
  <c r="K65" i="7" l="1"/>
  <c r="K70" i="7"/>
  <c r="K67" i="7"/>
  <c r="K68" i="7"/>
  <c r="K47" i="7"/>
  <c r="K56" i="7"/>
  <c r="K55" i="7"/>
  <c r="K54" i="7"/>
  <c r="K39" i="7"/>
  <c r="K38" i="7"/>
  <c r="K25" i="7"/>
  <c r="K26" i="7"/>
  <c r="K30" i="7"/>
  <c r="K9" i="7"/>
  <c r="K7" i="7"/>
  <c r="K8" i="7"/>
  <c r="M16" i="9" l="1"/>
  <c r="M15" i="9"/>
  <c r="M10" i="9"/>
  <c r="M9" i="9"/>
  <c r="M8" i="9"/>
  <c r="L10" i="6" l="1"/>
  <c r="L9" i="6"/>
  <c r="L8" i="6"/>
  <c r="L7" i="6"/>
  <c r="L12" i="6"/>
  <c r="L11" i="6"/>
  <c r="K35" i="6"/>
  <c r="K34" i="6"/>
  <c r="K33" i="6"/>
  <c r="K32" i="6"/>
  <c r="K29" i="6"/>
  <c r="L70" i="1"/>
  <c r="L22" i="6"/>
  <c r="K18" i="6"/>
  <c r="L18" i="6" s="1"/>
  <c r="K15" i="6"/>
  <c r="L15" i="6" s="1"/>
  <c r="K20" i="6"/>
  <c r="K21" i="6"/>
  <c r="K17" i="6"/>
  <c r="K12" i="6"/>
  <c r="K11" i="6"/>
  <c r="K10" i="6"/>
  <c r="K8" i="6"/>
  <c r="K7" i="6"/>
  <c r="K15" i="1" l="1"/>
  <c r="K34" i="1"/>
  <c r="K33" i="1"/>
  <c r="K42" i="1"/>
  <c r="K24" i="1"/>
  <c r="K23" i="1"/>
  <c r="K68" i="1"/>
  <c r="L68" i="1" s="1"/>
  <c r="K66" i="1"/>
  <c r="L66" i="1" s="1"/>
  <c r="K65" i="1"/>
  <c r="L65" i="1" s="1"/>
  <c r="K59" i="1"/>
  <c r="K64" i="1"/>
  <c r="K56" i="1"/>
  <c r="K61" i="1"/>
  <c r="K55" i="1"/>
  <c r="K54" i="1"/>
  <c r="K53" i="1"/>
  <c r="G24" i="4" l="1"/>
  <c r="K46" i="4" l="1"/>
  <c r="K57" i="4"/>
  <c r="K55" i="4"/>
  <c r="K38" i="4"/>
  <c r="K22" i="4"/>
  <c r="K20" i="4"/>
  <c r="K23" i="4"/>
  <c r="K24" i="4"/>
  <c r="K25" i="4"/>
  <c r="K26" i="4"/>
  <c r="K27" i="4"/>
  <c r="K28" i="4"/>
  <c r="K29" i="4"/>
  <c r="K21" i="4"/>
  <c r="K14" i="4"/>
  <c r="K12" i="4"/>
  <c r="K11" i="4"/>
  <c r="K10" i="4"/>
  <c r="K7" i="4"/>
  <c r="G20" i="12" l="1"/>
  <c r="G19" i="12"/>
  <c r="G17" i="12"/>
  <c r="G16" i="12"/>
  <c r="G10" i="12"/>
  <c r="G14" i="12"/>
  <c r="G11" i="12"/>
  <c r="G9" i="12"/>
  <c r="G8" i="12"/>
  <c r="G7" i="12"/>
  <c r="I67" i="7" l="1"/>
  <c r="I64" i="7"/>
  <c r="I66" i="7"/>
  <c r="I46" i="7"/>
  <c r="I54" i="7"/>
  <c r="I38" i="7"/>
  <c r="I31" i="7"/>
  <c r="I28" i="7"/>
  <c r="I26" i="7"/>
  <c r="I10" i="7"/>
  <c r="I7" i="7"/>
  <c r="I9" i="8" l="1"/>
  <c r="I8" i="8"/>
  <c r="I7" i="8"/>
  <c r="I15" i="1" l="1"/>
  <c r="I16" i="1"/>
  <c r="I7" i="1"/>
  <c r="I24" i="1"/>
  <c r="I25" i="1"/>
  <c r="I43" i="1"/>
  <c r="I42" i="1"/>
  <c r="I34" i="1"/>
  <c r="I33" i="1"/>
  <c r="I59" i="1" l="1"/>
  <c r="I69" i="1"/>
  <c r="L69" i="1" s="1"/>
  <c r="I61" i="1"/>
  <c r="I67" i="1"/>
  <c r="I55" i="1"/>
  <c r="I56" i="1"/>
  <c r="I54" i="1"/>
  <c r="I62" i="1"/>
  <c r="I53" i="1"/>
  <c r="I57" i="1"/>
  <c r="K8" i="9"/>
  <c r="K18" i="9"/>
  <c r="K19" i="9"/>
  <c r="K10" i="9"/>
  <c r="K15" i="9"/>
  <c r="K11" i="9"/>
  <c r="K12" i="9"/>
  <c r="K13" i="9"/>
  <c r="K7" i="9"/>
  <c r="K9" i="9"/>
  <c r="I34" i="6" l="1"/>
  <c r="L34" i="6" s="1"/>
  <c r="I33" i="6"/>
  <c r="L33" i="6" s="1"/>
  <c r="I30" i="6"/>
  <c r="I31" i="6"/>
  <c r="I29" i="6"/>
  <c r="I13" i="6"/>
  <c r="L13" i="6" s="1"/>
  <c r="I10" i="6"/>
  <c r="I8" i="6"/>
  <c r="I9" i="6"/>
  <c r="I7" i="6"/>
  <c r="G10" i="8"/>
  <c r="G8" i="8"/>
  <c r="G7" i="8"/>
  <c r="I46" i="4"/>
  <c r="I20" i="4"/>
  <c r="I23" i="4"/>
  <c r="I22" i="4"/>
  <c r="I21" i="4"/>
  <c r="I13" i="4"/>
  <c r="L13" i="4" s="1"/>
  <c r="I10" i="4"/>
  <c r="L10" i="4" s="1"/>
  <c r="I8" i="4"/>
  <c r="I7" i="4"/>
  <c r="I56" i="4"/>
  <c r="I55" i="4"/>
  <c r="G31" i="6"/>
  <c r="G30" i="6"/>
  <c r="G32" i="6"/>
  <c r="G29" i="6"/>
  <c r="G21" i="6"/>
  <c r="L21" i="6" s="1"/>
  <c r="G17" i="6"/>
  <c r="L17" i="6" s="1"/>
  <c r="G19" i="6"/>
  <c r="L19" i="6" s="1"/>
  <c r="G10" i="6"/>
  <c r="G16" i="6"/>
  <c r="L16" i="6" s="1"/>
  <c r="G12" i="6"/>
  <c r="G11" i="6"/>
  <c r="G7" i="6"/>
  <c r="G8" i="6"/>
  <c r="G9" i="6"/>
  <c r="L62" i="7"/>
  <c r="M62" i="7" s="1"/>
  <c r="E65" i="7"/>
  <c r="G65" i="7"/>
  <c r="G69" i="7"/>
  <c r="L69" i="7" s="1"/>
  <c r="E66" i="7"/>
  <c r="L66" i="7" s="1"/>
  <c r="L67" i="7"/>
  <c r="L68" i="7"/>
  <c r="L70" i="7"/>
  <c r="E64" i="7"/>
  <c r="G64" i="7"/>
  <c r="G55" i="7"/>
  <c r="L55" i="7" s="1"/>
  <c r="G54" i="7"/>
  <c r="L54" i="7" s="1"/>
  <c r="G57" i="7"/>
  <c r="L57" i="7" s="1"/>
  <c r="L58" i="7"/>
  <c r="E56" i="7"/>
  <c r="L56" i="7" s="1"/>
  <c r="G47" i="7"/>
  <c r="L47" i="7" s="1"/>
  <c r="L48" i="7"/>
  <c r="G46" i="7"/>
  <c r="L46" i="7" s="1"/>
  <c r="L39" i="7"/>
  <c r="L40" i="7"/>
  <c r="E38" i="7"/>
  <c r="G38" i="7"/>
  <c r="E27" i="7"/>
  <c r="G27" i="7"/>
  <c r="E29" i="7"/>
  <c r="L29" i="7" s="1"/>
  <c r="G26" i="7"/>
  <c r="L26" i="7" s="1"/>
  <c r="L28" i="7"/>
  <c r="L31" i="7"/>
  <c r="L30" i="7"/>
  <c r="L32" i="7"/>
  <c r="E25" i="7"/>
  <c r="G25" i="7"/>
  <c r="E18" i="7"/>
  <c r="L18" i="7" s="1"/>
  <c r="L19" i="7"/>
  <c r="G17" i="7"/>
  <c r="L17" i="7" s="1"/>
  <c r="G7" i="7"/>
  <c r="L7" i="7" s="1"/>
  <c r="E9" i="7"/>
  <c r="L9" i="7" s="1"/>
  <c r="L10" i="7"/>
  <c r="L11" i="7"/>
  <c r="L5" i="7"/>
  <c r="M5" i="7" s="1"/>
  <c r="E8" i="7"/>
  <c r="G8" i="7"/>
  <c r="E9" i="4"/>
  <c r="G9" i="4"/>
  <c r="I17" i="9"/>
  <c r="N17" i="9" s="1"/>
  <c r="I20" i="9"/>
  <c r="N20" i="9" s="1"/>
  <c r="I13" i="9"/>
  <c r="N13" i="9" s="1"/>
  <c r="I15" i="9"/>
  <c r="N15" i="9" s="1"/>
  <c r="N24" i="9"/>
  <c r="N25" i="9"/>
  <c r="N26" i="9"/>
  <c r="I12" i="9"/>
  <c r="I9" i="9"/>
  <c r="I11" i="9"/>
  <c r="I8" i="9"/>
  <c r="I7" i="9"/>
  <c r="I14" i="9"/>
  <c r="N14" i="9" s="1"/>
  <c r="I38" i="4"/>
  <c r="G55" i="4"/>
  <c r="G58" i="4"/>
  <c r="L58" i="4" s="1"/>
  <c r="L60" i="4"/>
  <c r="L57" i="4"/>
  <c r="E59" i="4"/>
  <c r="L59" i="4" s="1"/>
  <c r="E56" i="4"/>
  <c r="L53" i="4"/>
  <c r="L49" i="4"/>
  <c r="L48" i="4"/>
  <c r="E47" i="4"/>
  <c r="L47" i="4" s="1"/>
  <c r="E46" i="4"/>
  <c r="G46" i="4"/>
  <c r="L44" i="4"/>
  <c r="M44" i="4" s="1"/>
  <c r="G20" i="4"/>
  <c r="G22" i="4"/>
  <c r="G23" i="4"/>
  <c r="G21" i="4"/>
  <c r="G7" i="4"/>
  <c r="G8" i="4"/>
  <c r="E21" i="12"/>
  <c r="L21" i="12" s="1"/>
  <c r="E14" i="12"/>
  <c r="L14" i="12" s="1"/>
  <c r="E18" i="12"/>
  <c r="L18" i="12" s="1"/>
  <c r="E11" i="12"/>
  <c r="L11" i="12" s="1"/>
  <c r="E15" i="12"/>
  <c r="L15" i="12" s="1"/>
  <c r="E13" i="12"/>
  <c r="L13" i="12" s="1"/>
  <c r="E12" i="12"/>
  <c r="L12" i="12" s="1"/>
  <c r="E9" i="12"/>
  <c r="L9" i="12" s="1"/>
  <c r="E8" i="12"/>
  <c r="L8" i="12" s="1"/>
  <c r="E7" i="12"/>
  <c r="L7" i="12" s="1"/>
  <c r="G8" i="1"/>
  <c r="L8" i="1" s="1"/>
  <c r="G7" i="1"/>
  <c r="G17" i="1"/>
  <c r="L17" i="1" s="1"/>
  <c r="G23" i="1"/>
  <c r="G25" i="1"/>
  <c r="L25" i="1" s="1"/>
  <c r="G33" i="1"/>
  <c r="G34" i="1"/>
  <c r="L34" i="1" s="1"/>
  <c r="G42" i="1"/>
  <c r="G43" i="1"/>
  <c r="L43" i="1" s="1"/>
  <c r="G45" i="1"/>
  <c r="L45" i="1" s="1"/>
  <c r="G67" i="1"/>
  <c r="L67" i="1" s="1"/>
  <c r="G57" i="1"/>
  <c r="L57" i="1" s="1"/>
  <c r="G56" i="1"/>
  <c r="L56" i="1" s="1"/>
  <c r="G64" i="1"/>
  <c r="L64" i="1" s="1"/>
  <c r="G61" i="1"/>
  <c r="G63" i="1"/>
  <c r="L63" i="1" s="1"/>
  <c r="G60" i="1"/>
  <c r="G58" i="1"/>
  <c r="L58" i="1" s="1"/>
  <c r="G53" i="1"/>
  <c r="G54" i="1"/>
  <c r="G23" i="9"/>
  <c r="G9" i="9"/>
  <c r="N9" i="9" s="1"/>
  <c r="G21" i="9"/>
  <c r="N21" i="9" s="1"/>
  <c r="G16" i="9"/>
  <c r="G12" i="9"/>
  <c r="G18" i="9"/>
  <c r="G10" i="9"/>
  <c r="G11" i="9"/>
  <c r="G8" i="9"/>
  <c r="G7" i="9"/>
  <c r="L62" i="1"/>
  <c r="L59" i="1"/>
  <c r="L20" i="12"/>
  <c r="L19" i="12"/>
  <c r="L17" i="12"/>
  <c r="L16" i="12"/>
  <c r="L10" i="12"/>
  <c r="L5" i="12"/>
  <c r="E31" i="6"/>
  <c r="E30" i="6"/>
  <c r="E32" i="6"/>
  <c r="E8" i="6"/>
  <c r="E7" i="6"/>
  <c r="E14" i="6"/>
  <c r="L14" i="6" s="1"/>
  <c r="E23" i="4"/>
  <c r="E24" i="4"/>
  <c r="L24" i="4" s="1"/>
  <c r="E22" i="4"/>
  <c r="E20" i="4"/>
  <c r="E7" i="4"/>
  <c r="E55" i="1"/>
  <c r="L55" i="1" s="1"/>
  <c r="E60" i="1"/>
  <c r="E53" i="1"/>
  <c r="E61" i="1"/>
  <c r="E44" i="1"/>
  <c r="L44" i="1" s="1"/>
  <c r="E46" i="1"/>
  <c r="L46" i="1" s="1"/>
  <c r="E47" i="1"/>
  <c r="L47" i="1" s="1"/>
  <c r="E23" i="1"/>
  <c r="E8" i="8"/>
  <c r="E11" i="8"/>
  <c r="E23" i="9"/>
  <c r="E12" i="9"/>
  <c r="E22" i="9"/>
  <c r="N22" i="9" s="1"/>
  <c r="E16" i="9"/>
  <c r="E8" i="9"/>
  <c r="E11" i="9"/>
  <c r="E19" i="9"/>
  <c r="N19" i="9" s="1"/>
  <c r="E10" i="9"/>
  <c r="E18" i="9"/>
  <c r="E7" i="9"/>
  <c r="E21" i="4"/>
  <c r="L26" i="4"/>
  <c r="L25" i="4"/>
  <c r="L27" i="4"/>
  <c r="L32" i="4"/>
  <c r="L31" i="4"/>
  <c r="L30" i="4"/>
  <c r="L29" i="4"/>
  <c r="L28" i="4"/>
  <c r="L18" i="4"/>
  <c r="M18" i="4" s="1"/>
  <c r="L38" i="6"/>
  <c r="L37" i="6"/>
  <c r="L36" i="6"/>
  <c r="L35" i="6"/>
  <c r="E29" i="6"/>
  <c r="L27" i="6"/>
  <c r="M27" i="6" s="1"/>
  <c r="L44" i="7"/>
  <c r="M44" i="7" s="1"/>
  <c r="L52" i="7"/>
  <c r="M52" i="7" s="1"/>
  <c r="L36" i="7"/>
  <c r="M36" i="7" s="1"/>
  <c r="E54" i="1"/>
  <c r="L51" i="1"/>
  <c r="M51" i="1" s="1"/>
  <c r="E42" i="1"/>
  <c r="L40" i="1"/>
  <c r="M40" i="1" s="1"/>
  <c r="L36" i="1"/>
  <c r="L35" i="1"/>
  <c r="E33" i="1"/>
  <c r="L31" i="1"/>
  <c r="M31" i="1" s="1"/>
  <c r="E7" i="8"/>
  <c r="L7" i="8" s="1"/>
  <c r="E16" i="1"/>
  <c r="L16" i="1" s="1"/>
  <c r="N16" i="9"/>
  <c r="N28" i="9"/>
  <c r="L23" i="7"/>
  <c r="M23" i="7" s="1"/>
  <c r="L15" i="7"/>
  <c r="M15" i="7" s="1"/>
  <c r="L5" i="6"/>
  <c r="M5" i="6" s="1"/>
  <c r="L5" i="4"/>
  <c r="M5" i="4" s="1"/>
  <c r="L36" i="4"/>
  <c r="M36" i="4" s="1"/>
  <c r="L5" i="1"/>
  <c r="M5" i="1" s="1"/>
  <c r="L21" i="1"/>
  <c r="M21" i="1" s="1"/>
  <c r="L13" i="1"/>
  <c r="M13" i="1" s="1"/>
  <c r="L5" i="8"/>
  <c r="N5" i="9"/>
  <c r="O5" i="9" s="1"/>
  <c r="E9" i="6"/>
  <c r="E26" i="1"/>
  <c r="L26" i="1" s="1"/>
  <c r="E7" i="1"/>
  <c r="L9" i="1"/>
  <c r="N27" i="9"/>
  <c r="L40" i="4"/>
  <c r="L39" i="4"/>
  <c r="L38" i="4"/>
  <c r="L21" i="8"/>
  <c r="L20" i="8"/>
  <c r="L19" i="8"/>
  <c r="L18" i="8"/>
  <c r="L17" i="8"/>
  <c r="L16" i="8"/>
  <c r="L15" i="8"/>
  <c r="L14" i="8"/>
  <c r="L12" i="8"/>
  <c r="L13" i="8"/>
  <c r="L9" i="8"/>
  <c r="L10" i="8"/>
  <c r="L8" i="8"/>
  <c r="L11" i="8"/>
  <c r="L23" i="6"/>
  <c r="L20" i="6"/>
  <c r="L14" i="4"/>
  <c r="L12" i="4"/>
  <c r="L11" i="4"/>
  <c r="L27" i="1"/>
  <c r="L24" i="1"/>
  <c r="L15" i="1"/>
  <c r="L65" i="7" l="1"/>
  <c r="L25" i="7"/>
  <c r="N8" i="9"/>
  <c r="N23" i="9"/>
  <c r="N12" i="9"/>
  <c r="L32" i="6"/>
  <c r="L30" i="6"/>
  <c r="L29" i="6"/>
  <c r="L31" i="6"/>
  <c r="L56" i="4"/>
  <c r="L7" i="4"/>
  <c r="L22" i="4"/>
  <c r="L20" i="4"/>
  <c r="L8" i="4"/>
  <c r="L46" i="4"/>
  <c r="L9" i="4"/>
  <c r="L21" i="4"/>
  <c r="L55" i="4"/>
  <c r="L23" i="4"/>
  <c r="L8" i="7"/>
  <c r="L27" i="7"/>
  <c r="L38" i="7"/>
  <c r="L64" i="7"/>
  <c r="L33" i="1"/>
  <c r="L7" i="1"/>
  <c r="L53" i="1"/>
  <c r="L54" i="1"/>
  <c r="L42" i="1"/>
  <c r="L60" i="1"/>
  <c r="L61" i="1"/>
  <c r="L23" i="1"/>
  <c r="N11" i="9"/>
  <c r="N18" i="9"/>
  <c r="N7" i="9"/>
  <c r="N10" i="9"/>
</calcChain>
</file>

<file path=xl/sharedStrings.xml><?xml version="1.0" encoding="utf-8"?>
<sst xmlns="http://schemas.openxmlformats.org/spreadsheetml/2006/main" count="614" uniqueCount="222">
  <si>
    <t>ドライバー</t>
  </si>
  <si>
    <t>FCR①</t>
  </si>
  <si>
    <t>FCR③</t>
  </si>
  <si>
    <t>FCR④</t>
  </si>
  <si>
    <t>FCR⑥</t>
  </si>
  <si>
    <t>順位</t>
    <rPh sb="0" eb="2">
      <t>ジュンイ</t>
    </rPh>
    <phoneticPr fontId="3"/>
  </si>
  <si>
    <t>ポイント</t>
  </si>
  <si>
    <t>Car
No.</t>
    <phoneticPr fontId="1"/>
  </si>
  <si>
    <t>MR2</t>
    <phoneticPr fontId="1"/>
  </si>
  <si>
    <t>N1400</t>
    <phoneticPr fontId="1"/>
  </si>
  <si>
    <t>86＆BRZ</t>
    <phoneticPr fontId="1"/>
  </si>
  <si>
    <t>N1000</t>
    <phoneticPr fontId="1"/>
  </si>
  <si>
    <t>シリーズ
順位</t>
    <rPh sb="5" eb="7">
      <t>ジュンイ</t>
    </rPh>
    <phoneticPr fontId="3"/>
  </si>
  <si>
    <t>ロードスターカップNA6</t>
    <phoneticPr fontId="1"/>
  </si>
  <si>
    <t>ロードスターカップNA8</t>
    <phoneticPr fontId="1"/>
  </si>
  <si>
    <t>ロードスターカップNB8</t>
    <phoneticPr fontId="1"/>
  </si>
  <si>
    <t>FCR-F　シリーズポイント表</t>
    <phoneticPr fontId="1"/>
  </si>
  <si>
    <t>FCR-F</t>
    <phoneticPr fontId="1"/>
  </si>
  <si>
    <t>SUPER FJ　シリーズポイント表</t>
    <phoneticPr fontId="1"/>
  </si>
  <si>
    <t>SUPER FJ</t>
    <phoneticPr fontId="1"/>
  </si>
  <si>
    <t>参加台数</t>
    <rPh sb="0" eb="2">
      <t>サンカ</t>
    </rPh>
    <rPh sb="2" eb="4">
      <t>ダイスウ</t>
    </rPh>
    <phoneticPr fontId="3"/>
  </si>
  <si>
    <t>対象</t>
    <rPh sb="0" eb="2">
      <t>タイショウ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</si>
  <si>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</si>
  <si>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</si>
  <si>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</si>
  <si>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</si>
  <si>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</si>
  <si>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</si>
  <si>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10位まで</t>
    <rPh sb="2" eb="3">
      <t>イ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</si>
  <si>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</si>
  <si>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</si>
  <si>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</si>
  <si>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</si>
  <si>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</si>
  <si>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</si>
  <si>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</si>
  <si>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N1500</t>
    <phoneticPr fontId="1"/>
  </si>
  <si>
    <t>ロードスターカップNCオープン</t>
    <phoneticPr fontId="1"/>
  </si>
  <si>
    <t>ロードスターカップNCチャレンジ</t>
    <phoneticPr fontId="1"/>
  </si>
  <si>
    <t>ロードスターカップNDオープン</t>
    <phoneticPr fontId="1"/>
  </si>
  <si>
    <t>ロードスターカップNDチャレンジ</t>
    <phoneticPr fontId="1"/>
  </si>
  <si>
    <t>FCR②</t>
    <phoneticPr fontId="1"/>
  </si>
  <si>
    <t>FCR③</t>
    <phoneticPr fontId="1"/>
  </si>
  <si>
    <t>FCR②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</si>
  <si>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</si>
  <si>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</si>
  <si>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</si>
  <si>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ポイント計</t>
    <rPh sb="4" eb="5">
      <t>ケイ</t>
    </rPh>
    <phoneticPr fontId="1"/>
  </si>
  <si>
    <t>平均</t>
  </si>
  <si>
    <t>シルビア・アルテッツァ,MR2,NA1600,N1600,AE86,AE1111,FCR-VITA　シリーズポイント表</t>
    <phoneticPr fontId="1"/>
  </si>
  <si>
    <t>シルビア・アルテッツァ</t>
    <phoneticPr fontId="1"/>
  </si>
  <si>
    <t>NA1600</t>
    <phoneticPr fontId="1"/>
  </si>
  <si>
    <t>AE86</t>
    <phoneticPr fontId="1"/>
  </si>
  <si>
    <t>AE111</t>
    <phoneticPr fontId="1"/>
  </si>
  <si>
    <t>FCR-VITA</t>
    <phoneticPr fontId="1"/>
  </si>
  <si>
    <t>FCR⑤</t>
    <phoneticPr fontId="1"/>
  </si>
  <si>
    <t>FCR④</t>
    <phoneticPr fontId="1"/>
  </si>
  <si>
    <t>FCR⑥</t>
    <phoneticPr fontId="1"/>
  </si>
  <si>
    <t>FCR③</t>
    <phoneticPr fontId="1"/>
  </si>
  <si>
    <t>FCR⑤</t>
    <phoneticPr fontId="1"/>
  </si>
  <si>
    <t>FCR①</t>
    <phoneticPr fontId="1"/>
  </si>
  <si>
    <t>N1000,N1400,N1500,デミオレース　シリーズポイント表</t>
    <phoneticPr fontId="1"/>
  </si>
  <si>
    <t>86＆BRZ,ロードスターN1　シリーズポイント表</t>
    <phoneticPr fontId="1"/>
  </si>
  <si>
    <t>ロードスターN1</t>
    <phoneticPr fontId="1"/>
  </si>
  <si>
    <t>大草　りき</t>
    <rPh sb="0" eb="2">
      <t>オオクサ</t>
    </rPh>
    <phoneticPr fontId="0"/>
  </si>
  <si>
    <t>佐藤セルゲイビッチ</t>
    <rPh sb="0" eb="2">
      <t>サトウ</t>
    </rPh>
    <phoneticPr fontId="0"/>
  </si>
  <si>
    <t>LEE JUNGWOO</t>
  </si>
  <si>
    <t>安部　哲</t>
    <rPh sb="0" eb="2">
      <t>アンベ</t>
    </rPh>
    <rPh sb="3" eb="4">
      <t>サトシ</t>
    </rPh>
    <phoneticPr fontId="0"/>
  </si>
  <si>
    <t>小村方　喜章</t>
  </si>
  <si>
    <t>野村　大樹</t>
  </si>
  <si>
    <t>久保田　一也</t>
    <rPh sb="0" eb="3">
      <t>クボタ</t>
    </rPh>
    <rPh sb="4" eb="6">
      <t>カズヤ</t>
    </rPh>
    <phoneticPr fontId="1"/>
  </si>
  <si>
    <t>笹尾　　徹也</t>
    <rPh sb="0" eb="2">
      <t>ササオ</t>
    </rPh>
    <rPh sb="4" eb="6">
      <t>テツヤ</t>
    </rPh>
    <phoneticPr fontId="1"/>
  </si>
  <si>
    <t>三瓶　旭</t>
    <rPh sb="0" eb="2">
      <t>サンペイ</t>
    </rPh>
    <rPh sb="3" eb="4">
      <t>アキラ</t>
    </rPh>
    <phoneticPr fontId="1"/>
  </si>
  <si>
    <t>田部　玲央</t>
    <rPh sb="0" eb="2">
      <t>タベ</t>
    </rPh>
    <rPh sb="3" eb="5">
      <t>レオ</t>
    </rPh>
    <phoneticPr fontId="1"/>
  </si>
  <si>
    <t>ｼﾘｰｽﾞ賞金制限</t>
  </si>
  <si>
    <t>ｼﾘｰｽﾞ賞金制限</t>
    <rPh sb="5" eb="7">
      <t>ショウキン</t>
    </rPh>
    <rPh sb="7" eb="9">
      <t>セイゲン</t>
    </rPh>
    <phoneticPr fontId="1"/>
  </si>
  <si>
    <t>辻本　均</t>
    <rPh sb="0" eb="2">
      <t>ツジモト</t>
    </rPh>
    <rPh sb="3" eb="4">
      <t>キン</t>
    </rPh>
    <phoneticPr fontId="1"/>
  </si>
  <si>
    <t>高橋　功典</t>
    <rPh sb="0" eb="2">
      <t>タカハシ</t>
    </rPh>
    <rPh sb="3" eb="4">
      <t>コウ</t>
    </rPh>
    <rPh sb="4" eb="5">
      <t>テン</t>
    </rPh>
    <phoneticPr fontId="1"/>
  </si>
  <si>
    <t>勝とう常時</t>
    <rPh sb="0" eb="1">
      <t>カツ</t>
    </rPh>
    <rPh sb="3" eb="5">
      <t>ジョウジ</t>
    </rPh>
    <phoneticPr fontId="1"/>
  </si>
  <si>
    <t>山平　健太郎</t>
    <rPh sb="0" eb="2">
      <t>ヤマヒラ</t>
    </rPh>
    <rPh sb="3" eb="6">
      <t>ケンタロウ</t>
    </rPh>
    <phoneticPr fontId="1"/>
  </si>
  <si>
    <t>松波　太郎</t>
    <rPh sb="0" eb="2">
      <t>マツナミ</t>
    </rPh>
    <rPh sb="3" eb="5">
      <t>タロウ</t>
    </rPh>
    <phoneticPr fontId="1"/>
  </si>
  <si>
    <t>鈴木　勇太</t>
    <rPh sb="0" eb="2">
      <t>スズキ</t>
    </rPh>
    <rPh sb="3" eb="5">
      <t>ユウタ</t>
    </rPh>
    <phoneticPr fontId="1"/>
  </si>
  <si>
    <t>新井　敏克</t>
    <rPh sb="0" eb="2">
      <t>アライ</t>
    </rPh>
    <rPh sb="3" eb="5">
      <t>トシカツ</t>
    </rPh>
    <phoneticPr fontId="1"/>
  </si>
  <si>
    <t>岩岡　万梨恵</t>
    <rPh sb="0" eb="2">
      <t>イワオカ</t>
    </rPh>
    <rPh sb="3" eb="4">
      <t>マン</t>
    </rPh>
    <rPh sb="4" eb="5">
      <t>ナシ</t>
    </rPh>
    <rPh sb="5" eb="6">
      <t>エ</t>
    </rPh>
    <phoneticPr fontId="1"/>
  </si>
  <si>
    <t>高橋　裕史</t>
    <rPh sb="0" eb="2">
      <t>タカハシ</t>
    </rPh>
    <rPh sb="3" eb="4">
      <t>ヒロシ</t>
    </rPh>
    <rPh sb="4" eb="5">
      <t>シ</t>
    </rPh>
    <phoneticPr fontId="1"/>
  </si>
  <si>
    <t>中桐　孝治</t>
    <rPh sb="0" eb="2">
      <t>ナカギリ</t>
    </rPh>
    <rPh sb="3" eb="4">
      <t>コウ</t>
    </rPh>
    <rPh sb="4" eb="5">
      <t>オサ</t>
    </rPh>
    <phoneticPr fontId="1"/>
  </si>
  <si>
    <t>寺下　皓大</t>
    <rPh sb="0" eb="2">
      <t>テラシタ</t>
    </rPh>
    <rPh sb="3" eb="4">
      <t>コウ</t>
    </rPh>
    <rPh sb="4" eb="5">
      <t>ダイ</t>
    </rPh>
    <phoneticPr fontId="1"/>
  </si>
  <si>
    <t>金井　亮忠</t>
  </si>
  <si>
    <t>ハンマー伊澤</t>
  </si>
  <si>
    <t>早坂　公希</t>
  </si>
  <si>
    <t>垣生　彬</t>
  </si>
  <si>
    <t>あおき　みのる</t>
  </si>
  <si>
    <t>戸敷　直人</t>
  </si>
  <si>
    <t>水谷　明彦</t>
  </si>
  <si>
    <t>斎藤　和実</t>
    <rPh sb="0" eb="2">
      <t>サイトウ</t>
    </rPh>
    <rPh sb="3" eb="5">
      <t>カズミ</t>
    </rPh>
    <phoneticPr fontId="2"/>
  </si>
  <si>
    <t>高橋　ノボル</t>
  </si>
  <si>
    <t>大竹　直</t>
  </si>
  <si>
    <t>西山　隆</t>
  </si>
  <si>
    <t>常盤　岳史</t>
  </si>
  <si>
    <t>山崎　浩明</t>
  </si>
  <si>
    <t>奥田　達矢</t>
  </si>
  <si>
    <t>竹内　秀伸</t>
  </si>
  <si>
    <t>中村　友己</t>
  </si>
  <si>
    <t>山口　崇</t>
  </si>
  <si>
    <t>船木　周一</t>
  </si>
  <si>
    <t>三浦　勝</t>
  </si>
  <si>
    <t>内田　恒雄</t>
  </si>
  <si>
    <t>池田　真一郎</t>
  </si>
  <si>
    <t>里山　勉</t>
    <rPh sb="0" eb="2">
      <t>サトヤマ</t>
    </rPh>
    <rPh sb="3" eb="4">
      <t>ツトム</t>
    </rPh>
    <phoneticPr fontId="0"/>
  </si>
  <si>
    <t>呉　良亮</t>
  </si>
  <si>
    <t>落合　立成</t>
    <rPh sb="0" eb="2">
      <t>オチアイ</t>
    </rPh>
    <rPh sb="3" eb="4">
      <t>タ</t>
    </rPh>
    <rPh sb="4" eb="5">
      <t>ナ</t>
    </rPh>
    <phoneticPr fontId="0"/>
  </si>
  <si>
    <t>川村　克透</t>
    <rPh sb="0" eb="2">
      <t>カワムラ</t>
    </rPh>
    <rPh sb="3" eb="4">
      <t>コク</t>
    </rPh>
    <rPh sb="4" eb="5">
      <t>トオル</t>
    </rPh>
    <phoneticPr fontId="0"/>
  </si>
  <si>
    <t>大野　俊哉</t>
  </si>
  <si>
    <t>01</t>
    <phoneticPr fontId="1"/>
  </si>
  <si>
    <t>雨宮　恵司</t>
  </si>
  <si>
    <t>三上　潤</t>
  </si>
  <si>
    <t>武居　剛</t>
  </si>
  <si>
    <t>中里　紀夫</t>
  </si>
  <si>
    <t>いむら　せいじ</t>
  </si>
  <si>
    <t>黒岩　巧</t>
    <rPh sb="0" eb="1">
      <t>クロ</t>
    </rPh>
    <rPh sb="1" eb="2">
      <t>イワ</t>
    </rPh>
    <rPh sb="3" eb="4">
      <t>タクミ</t>
    </rPh>
    <phoneticPr fontId="0"/>
  </si>
  <si>
    <t>山田　遼</t>
  </si>
  <si>
    <t>横山　慎太郎</t>
  </si>
  <si>
    <t>Audi A1 Fun Cup</t>
    <phoneticPr fontId="1"/>
  </si>
  <si>
    <t>塚本　奈々美</t>
    <rPh sb="0" eb="2">
      <t>ツカモト</t>
    </rPh>
    <rPh sb="3" eb="5">
      <t>ナナ</t>
    </rPh>
    <rPh sb="5" eb="6">
      <t>ミ</t>
    </rPh>
    <phoneticPr fontId="10"/>
  </si>
  <si>
    <t>一ツ山　陽介</t>
    <rPh sb="0" eb="1">
      <t>ヒト</t>
    </rPh>
    <rPh sb="2" eb="3">
      <t>ヤマ</t>
    </rPh>
    <rPh sb="4" eb="6">
      <t>ヨウスケ</t>
    </rPh>
    <phoneticPr fontId="10"/>
  </si>
  <si>
    <t>KYOJO CUP　シリーズポイント表</t>
    <phoneticPr fontId="1"/>
  </si>
  <si>
    <t>FCR②</t>
    <phoneticPr fontId="1"/>
  </si>
  <si>
    <t>河合　優輝</t>
    <rPh sb="0" eb="2">
      <t>カワイ</t>
    </rPh>
    <rPh sb="3" eb="4">
      <t>ユウ</t>
    </rPh>
    <rPh sb="4" eb="5">
      <t>キ</t>
    </rPh>
    <phoneticPr fontId="1"/>
  </si>
  <si>
    <t>渡辺　大祐</t>
    <rPh sb="0" eb="2">
      <t>ワタナベ</t>
    </rPh>
    <rPh sb="3" eb="5">
      <t>ダイスケ</t>
    </rPh>
    <phoneticPr fontId="1"/>
  </si>
  <si>
    <t>中島　佑弥</t>
    <rPh sb="0" eb="2">
      <t>ナカジマ</t>
    </rPh>
    <rPh sb="3" eb="4">
      <t>ユウ</t>
    </rPh>
    <rPh sb="4" eb="5">
      <t>ヤ</t>
    </rPh>
    <phoneticPr fontId="0"/>
  </si>
  <si>
    <t>イノウエ　ケイイチ</t>
  </si>
  <si>
    <t>佐藤　遊</t>
  </si>
  <si>
    <t>小山　美姫</t>
    <rPh sb="0" eb="2">
      <t>コヤマ</t>
    </rPh>
    <rPh sb="3" eb="5">
      <t>ミキ</t>
    </rPh>
    <phoneticPr fontId="0"/>
  </si>
  <si>
    <t>TOMISAN</t>
  </si>
  <si>
    <t>成瀬　茂喜</t>
    <rPh sb="0" eb="2">
      <t>ナルセ</t>
    </rPh>
    <rPh sb="3" eb="4">
      <t>シゲル</t>
    </rPh>
    <rPh sb="4" eb="5">
      <t>ヨロコ</t>
    </rPh>
    <phoneticPr fontId="0"/>
  </si>
  <si>
    <t>塩岡　雅敏</t>
  </si>
  <si>
    <t>UZURA</t>
  </si>
  <si>
    <t>柳本　文彦</t>
    <rPh sb="0" eb="2">
      <t>ヤナギモト</t>
    </rPh>
    <rPh sb="3" eb="5">
      <t>フミヒコ</t>
    </rPh>
    <phoneticPr fontId="0"/>
  </si>
  <si>
    <t>木邨　一吉</t>
  </si>
  <si>
    <t>矢島　篤</t>
  </si>
  <si>
    <t>大山　雅樹</t>
  </si>
  <si>
    <t>KYOJO CUP</t>
    <phoneticPr fontId="1"/>
  </si>
  <si>
    <t>今橋　彩佳</t>
  </si>
  <si>
    <t>小泉　亜衣</t>
  </si>
  <si>
    <t>池島　実紅</t>
    <rPh sb="0" eb="2">
      <t>イケジマ</t>
    </rPh>
    <rPh sb="3" eb="4">
      <t>ミ</t>
    </rPh>
    <rPh sb="4" eb="5">
      <t>ベニ</t>
    </rPh>
    <phoneticPr fontId="0"/>
  </si>
  <si>
    <t>RINA　ITO</t>
  </si>
  <si>
    <t>咲川　めり</t>
    <rPh sb="0" eb="1">
      <t>サキ</t>
    </rPh>
    <rPh sb="1" eb="2">
      <t>カワ</t>
    </rPh>
    <phoneticPr fontId="0"/>
  </si>
  <si>
    <t>Yuri　Hayashi</t>
  </si>
  <si>
    <t>高橋　純子</t>
  </si>
  <si>
    <t>鈴木　幸子</t>
  </si>
  <si>
    <t>藤島　知子</t>
    <rPh sb="0" eb="2">
      <t>フジシマ</t>
    </rPh>
    <rPh sb="3" eb="5">
      <t>トモコ</t>
    </rPh>
    <phoneticPr fontId="0"/>
  </si>
  <si>
    <t>前田　貴行</t>
    <rPh sb="0" eb="2">
      <t>マエダ</t>
    </rPh>
    <rPh sb="3" eb="5">
      <t>タカユキ</t>
    </rPh>
    <phoneticPr fontId="1"/>
  </si>
  <si>
    <t>渡辺　圭介</t>
    <rPh sb="0" eb="2">
      <t>ワタナベ</t>
    </rPh>
    <rPh sb="3" eb="5">
      <t>ケイスケ</t>
    </rPh>
    <phoneticPr fontId="1"/>
  </si>
  <si>
    <t>中原　英貴</t>
    <rPh sb="0" eb="2">
      <t>ナカハラ</t>
    </rPh>
    <rPh sb="3" eb="5">
      <t>ヒデキ</t>
    </rPh>
    <phoneticPr fontId="1"/>
  </si>
  <si>
    <t>山内　飛侑</t>
    <rPh sb="0" eb="2">
      <t>ヤマウチ</t>
    </rPh>
    <rPh sb="3" eb="4">
      <t>ト</t>
    </rPh>
    <rPh sb="4" eb="5">
      <t>ユウ</t>
    </rPh>
    <phoneticPr fontId="1"/>
  </si>
  <si>
    <t>名取　鉄平</t>
    <rPh sb="0" eb="2">
      <t>ナトリ</t>
    </rPh>
    <rPh sb="3" eb="5">
      <t>テッペイ</t>
    </rPh>
    <phoneticPr fontId="1"/>
  </si>
  <si>
    <t>太田　格之進</t>
    <rPh sb="0" eb="2">
      <t>オオタ</t>
    </rPh>
    <rPh sb="3" eb="4">
      <t>カク</t>
    </rPh>
    <rPh sb="4" eb="5">
      <t>ノ</t>
    </rPh>
    <rPh sb="5" eb="6">
      <t>シン</t>
    </rPh>
    <phoneticPr fontId="1"/>
  </si>
  <si>
    <t>荒川　麟</t>
    <rPh sb="0" eb="2">
      <t>アラカワ</t>
    </rPh>
    <rPh sb="3" eb="4">
      <t>リン</t>
    </rPh>
    <phoneticPr fontId="1"/>
  </si>
  <si>
    <t>赤堀　憲臣</t>
    <rPh sb="0" eb="2">
      <t>アカホリ</t>
    </rPh>
    <rPh sb="3" eb="5">
      <t>ノリオミ</t>
    </rPh>
    <phoneticPr fontId="1"/>
  </si>
  <si>
    <t>小原　健一</t>
    <rPh sb="0" eb="2">
      <t>オバラ</t>
    </rPh>
    <rPh sb="3" eb="5">
      <t>ケンイチ</t>
    </rPh>
    <phoneticPr fontId="1"/>
  </si>
  <si>
    <t>山田　健介</t>
    <rPh sb="0" eb="2">
      <t>ヤマダ</t>
    </rPh>
    <rPh sb="3" eb="5">
      <t>ケンスケ</t>
    </rPh>
    <phoneticPr fontId="1"/>
  </si>
  <si>
    <t>三橋　準</t>
    <rPh sb="0" eb="2">
      <t>ミツハシ</t>
    </rPh>
    <rPh sb="3" eb="4">
      <t>ジュン</t>
    </rPh>
    <phoneticPr fontId="1"/>
  </si>
  <si>
    <t>青木　孝行</t>
    <rPh sb="0" eb="2">
      <t>アオキ</t>
    </rPh>
    <rPh sb="3" eb="5">
      <t>コウコウ</t>
    </rPh>
    <phoneticPr fontId="1"/>
  </si>
  <si>
    <t>茂木　文明</t>
    <rPh sb="0" eb="2">
      <t>モギ</t>
    </rPh>
    <rPh sb="3" eb="5">
      <t>フミアキ</t>
    </rPh>
    <phoneticPr fontId="1"/>
  </si>
  <si>
    <t>菊池　聡</t>
    <rPh sb="0" eb="2">
      <t>キクチ</t>
    </rPh>
    <rPh sb="3" eb="4">
      <t>サトシ</t>
    </rPh>
    <phoneticPr fontId="1"/>
  </si>
  <si>
    <t>原嶋　昭弘</t>
    <rPh sb="0" eb="2">
      <t>ハラシマ</t>
    </rPh>
    <rPh sb="3" eb="5">
      <t>アキヒロ</t>
    </rPh>
    <phoneticPr fontId="1"/>
  </si>
  <si>
    <t>山本　絵里子</t>
    <rPh sb="0" eb="2">
      <t>ヤマモト</t>
    </rPh>
    <rPh sb="3" eb="6">
      <t>エリコ</t>
    </rPh>
    <phoneticPr fontId="1"/>
  </si>
  <si>
    <t>伊藤　善博</t>
    <rPh sb="0" eb="2">
      <t>イトウ</t>
    </rPh>
    <rPh sb="3" eb="5">
      <t>ヨシヒロ</t>
    </rPh>
    <phoneticPr fontId="1"/>
  </si>
  <si>
    <t>ポイント計</t>
    <phoneticPr fontId="1"/>
  </si>
  <si>
    <t>坂本　宏樹</t>
    <rPh sb="0" eb="2">
      <t>サカモト</t>
    </rPh>
    <rPh sb="3" eb="5">
      <t>ヒロキ</t>
    </rPh>
    <phoneticPr fontId="1"/>
  </si>
  <si>
    <t>松下　浩平</t>
    <rPh sb="0" eb="2">
      <t>マツシタ</t>
    </rPh>
    <rPh sb="3" eb="5">
      <t>コウヘイ</t>
    </rPh>
    <phoneticPr fontId="1"/>
  </si>
  <si>
    <t>野田　宗男</t>
    <rPh sb="0" eb="2">
      <t>ノダ</t>
    </rPh>
    <rPh sb="3" eb="5">
      <t>ムネオ</t>
    </rPh>
    <phoneticPr fontId="1"/>
  </si>
  <si>
    <t>三好　広幸</t>
    <rPh sb="0" eb="2">
      <t>ミヨシ</t>
    </rPh>
    <rPh sb="3" eb="5">
      <t>ヒロユキ</t>
    </rPh>
    <phoneticPr fontId="1"/>
  </si>
  <si>
    <t>福田　憲司</t>
    <rPh sb="0" eb="2">
      <t>フクダ</t>
    </rPh>
    <rPh sb="3" eb="5">
      <t>ケンジ</t>
    </rPh>
    <phoneticPr fontId="1"/>
  </si>
  <si>
    <t>土本　忍</t>
    <rPh sb="0" eb="2">
      <t>ツチモト</t>
    </rPh>
    <rPh sb="3" eb="4">
      <t>シノブ</t>
    </rPh>
    <phoneticPr fontId="1"/>
  </si>
  <si>
    <t>中村　宏一</t>
    <rPh sb="0" eb="2">
      <t>ナカムラ</t>
    </rPh>
    <rPh sb="3" eb="5">
      <t>コウイチ</t>
    </rPh>
    <phoneticPr fontId="1"/>
  </si>
  <si>
    <t>FCR⑤</t>
    <phoneticPr fontId="1"/>
  </si>
  <si>
    <t>FCR⑤</t>
    <phoneticPr fontId="1"/>
  </si>
  <si>
    <t>FCR⑥</t>
    <phoneticPr fontId="1"/>
  </si>
  <si>
    <t>山崎　じん</t>
    <rPh sb="0" eb="2">
      <t>ヤマザキ</t>
    </rPh>
    <phoneticPr fontId="1"/>
  </si>
  <si>
    <t>毛利　章彦</t>
    <rPh sb="0" eb="2">
      <t>モウリ</t>
    </rPh>
    <rPh sb="3" eb="5">
      <t>アキヒコ</t>
    </rPh>
    <phoneticPr fontId="1"/>
  </si>
  <si>
    <t>深沢　雅文</t>
    <rPh sb="0" eb="2">
      <t>フカサワ</t>
    </rPh>
    <rPh sb="3" eb="5">
      <t>マサフミ</t>
    </rPh>
    <phoneticPr fontId="1"/>
  </si>
  <si>
    <t>岡島　秀章</t>
    <rPh sb="0" eb="2">
      <t>オカジマ</t>
    </rPh>
    <rPh sb="3" eb="5">
      <t>ヒデアキ</t>
    </rPh>
    <phoneticPr fontId="1"/>
  </si>
  <si>
    <t>川崎　俊英</t>
    <rPh sb="0" eb="2">
      <t>カワサキ</t>
    </rPh>
    <rPh sb="3" eb="5">
      <t>トシヒデ</t>
    </rPh>
    <phoneticPr fontId="1"/>
  </si>
  <si>
    <t>大井　正伸</t>
    <rPh sb="0" eb="2">
      <t>オオイ</t>
    </rPh>
    <rPh sb="3" eb="5">
      <t>マサノブ</t>
    </rPh>
    <phoneticPr fontId="1"/>
  </si>
  <si>
    <t>宇野沢　剛</t>
    <rPh sb="0" eb="3">
      <t>ウノサワ</t>
    </rPh>
    <rPh sb="4" eb="5">
      <t>ツヨシ</t>
    </rPh>
    <phoneticPr fontId="1"/>
  </si>
  <si>
    <t>13台</t>
    <rPh sb="2" eb="3">
      <t>ダイ</t>
    </rPh>
    <phoneticPr fontId="1"/>
  </si>
  <si>
    <t>河野　駿佑</t>
    <rPh sb="0" eb="2">
      <t>コウノ</t>
    </rPh>
    <rPh sb="3" eb="4">
      <t>シュン</t>
    </rPh>
    <rPh sb="4" eb="5">
      <t>スケ</t>
    </rPh>
    <phoneticPr fontId="11"/>
  </si>
  <si>
    <t>平　優弥</t>
    <rPh sb="0" eb="1">
      <t>タイ</t>
    </rPh>
    <rPh sb="2" eb="3">
      <t>ユウ</t>
    </rPh>
    <rPh sb="3" eb="4">
      <t>ヤ</t>
    </rPh>
    <phoneticPr fontId="11"/>
  </si>
  <si>
    <t>秋元　優範</t>
  </si>
  <si>
    <t>谷田　伸行</t>
  </si>
  <si>
    <t>深村　匠</t>
    <rPh sb="0" eb="1">
      <t>フカ</t>
    </rPh>
    <rPh sb="1" eb="2">
      <t>ムラ</t>
    </rPh>
    <rPh sb="3" eb="4">
      <t>タクミ</t>
    </rPh>
    <phoneticPr fontId="1"/>
  </si>
  <si>
    <t>野木　強</t>
  </si>
  <si>
    <t>神谷　誠</t>
  </si>
  <si>
    <t>大矢　明夫</t>
  </si>
  <si>
    <t>山崎　善健</t>
  </si>
  <si>
    <t>ロードスターカップNA6 NB6 NA8 NB8,NC/NDオープン,NC/NDチャレンジ　シリーズポイント表</t>
    <phoneticPr fontId="1"/>
  </si>
  <si>
    <t>神子島　みか</t>
  </si>
  <si>
    <t>小迫　美代子</t>
  </si>
  <si>
    <t>おぎねえ</t>
  </si>
  <si>
    <t>細川　由衣花</t>
  </si>
  <si>
    <t>大石　友未</t>
  </si>
  <si>
    <t>松本　英之</t>
    <rPh sb="0" eb="2">
      <t>マツモト</t>
    </rPh>
    <rPh sb="3" eb="5">
      <t>ヒデユキ</t>
    </rPh>
    <phoneticPr fontId="1"/>
  </si>
  <si>
    <t>立河　元基</t>
    <phoneticPr fontId="1"/>
  </si>
  <si>
    <t>菅野　良男</t>
    <rPh sb="0" eb="2">
      <t>カンノ</t>
    </rPh>
    <rPh sb="3" eb="5">
      <t>ヨシオ</t>
    </rPh>
    <phoneticPr fontId="1"/>
  </si>
  <si>
    <t>山田　大輔</t>
    <rPh sb="0" eb="2">
      <t>ヤマダ</t>
    </rPh>
    <rPh sb="3" eb="5">
      <t>ダイスケ</t>
    </rPh>
    <phoneticPr fontId="1"/>
  </si>
  <si>
    <t>土田　晃</t>
    <rPh sb="0" eb="2">
      <t>ツチダ</t>
    </rPh>
    <rPh sb="3" eb="4">
      <t>アキラ</t>
    </rPh>
    <phoneticPr fontId="1"/>
  </si>
  <si>
    <t>小野田　篤士</t>
    <rPh sb="0" eb="3">
      <t>オノダ</t>
    </rPh>
    <rPh sb="4" eb="5">
      <t>アツシ</t>
    </rPh>
    <rPh sb="5" eb="6">
      <t>シ</t>
    </rPh>
    <phoneticPr fontId="1"/>
  </si>
  <si>
    <t>窪田　範明</t>
    <rPh sb="0" eb="2">
      <t>クボタ</t>
    </rPh>
    <rPh sb="3" eb="5">
      <t>ノリアキ</t>
    </rPh>
    <phoneticPr fontId="1"/>
  </si>
  <si>
    <t>小山　正博</t>
    <rPh sb="0" eb="2">
      <t>オヤマ</t>
    </rPh>
    <rPh sb="3" eb="5">
      <t>マサヒロ</t>
    </rPh>
    <phoneticPr fontId="1"/>
  </si>
  <si>
    <t>後藤　隆太郎</t>
    <rPh sb="0" eb="2">
      <t>ゴトウ</t>
    </rPh>
    <rPh sb="3" eb="6">
      <t>リュウタロウ</t>
    </rPh>
    <phoneticPr fontId="1"/>
  </si>
  <si>
    <t>花里　祐弥</t>
    <rPh sb="0" eb="2">
      <t>ハナザト</t>
    </rPh>
    <rPh sb="3" eb="4">
      <t>ユウ</t>
    </rPh>
    <rPh sb="4" eb="5">
      <t>ワタル</t>
    </rPh>
    <phoneticPr fontId="1"/>
  </si>
  <si>
    <t>茂木　祐一</t>
    <rPh sb="0" eb="2">
      <t>モギ</t>
    </rPh>
    <rPh sb="3" eb="5">
      <t>ユウイチ</t>
    </rPh>
    <phoneticPr fontId="1"/>
  </si>
  <si>
    <t>鶴賀　義幸</t>
    <rPh sb="0" eb="2">
      <t>ツルガ</t>
    </rPh>
    <rPh sb="3" eb="5">
      <t>ヨシユキ</t>
    </rPh>
    <phoneticPr fontId="1"/>
  </si>
  <si>
    <t>石原　邦夫</t>
    <rPh sb="0" eb="2">
      <t>イシハラ</t>
    </rPh>
    <rPh sb="3" eb="5">
      <t>クニオ</t>
    </rPh>
    <phoneticPr fontId="1"/>
  </si>
  <si>
    <t>渡辺　真一</t>
    <rPh sb="0" eb="2">
      <t>ワタナベ</t>
    </rPh>
    <rPh sb="3" eb="5">
      <t>シンイチ</t>
    </rPh>
    <phoneticPr fontId="1"/>
  </si>
  <si>
    <t>基　信夫</t>
    <rPh sb="0" eb="1">
      <t>モト</t>
    </rPh>
    <rPh sb="2" eb="4">
      <t>ノブオ</t>
    </rPh>
    <phoneticPr fontId="1"/>
  </si>
  <si>
    <t>福永　健二</t>
    <rPh sb="0" eb="2">
      <t>フクナガ</t>
    </rPh>
    <rPh sb="3" eb="5">
      <t>ケンジ</t>
    </rPh>
    <phoneticPr fontId="1"/>
  </si>
  <si>
    <t>野上　敏彦</t>
    <rPh sb="0" eb="2">
      <t>ノガミ</t>
    </rPh>
    <rPh sb="3" eb="5">
      <t>トシヒコ</t>
    </rPh>
    <phoneticPr fontId="1"/>
  </si>
  <si>
    <t>橘川　学</t>
    <rPh sb="0" eb="1">
      <t>タチバナ</t>
    </rPh>
    <rPh sb="1" eb="2">
      <t>カワ</t>
    </rPh>
    <rPh sb="3" eb="4">
      <t>マナ</t>
    </rPh>
    <phoneticPr fontId="1"/>
  </si>
  <si>
    <t>赤石沢　清人</t>
    <rPh sb="0" eb="1">
      <t>アカ</t>
    </rPh>
    <rPh sb="1" eb="3">
      <t>イシザワ</t>
    </rPh>
    <rPh sb="4" eb="6">
      <t>キヨト</t>
    </rPh>
    <phoneticPr fontId="1"/>
  </si>
  <si>
    <t>加藤　沙也香</t>
    <rPh sb="0" eb="2">
      <t>カトウ</t>
    </rPh>
    <rPh sb="3" eb="6">
      <t>サヤカ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</si>
</sst>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8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176" fontId="6" fillId="3" borderId="0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80" fontId="4" fillId="3" borderId="1" xfId="0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3" borderId="1" xfId="1" quotePrefix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3" borderId="0" xfId="0" applyFont="1" applyFill="1" applyBorder="1" applyAlignment="1">
      <alignment horizontal="center" vertical="center" shrinkToFit="1"/>
    </xf>
    <xf numFmtId="180" fontId="4" fillId="3" borderId="0" xfId="0" applyNumberFormat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</cellXfs>
  <cellStyles count="4">
    <cellStyle name="標準" xfId="0" builtinId="0"/>
    <cellStyle name="標準 11" xfId="2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171450</xdr:rowOff>
    </xdr:from>
    <xdr:to>
      <xdr:col>8</xdr:col>
      <xdr:colOff>428625</xdr:colOff>
      <xdr:row>13</xdr:row>
      <xdr:rowOff>9525</xdr:rowOff>
    </xdr:to>
    <xdr:sp macro="" textlink="">
      <xdr:nvSpPr>
        <xdr:cNvPr id="8" name="正方形/長方形 7"/>
        <xdr:cNvSpPr/>
      </xdr:nvSpPr>
      <xdr:spPr>
        <a:xfrm>
          <a:off x="4572000" y="1600200"/>
          <a:ext cx="762000" cy="98107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天候不良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中止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115" zoomScaleNormal="115" workbookViewId="0">
      <selection activeCell="O11" sqref="O11"/>
    </sheetView>
  </sheetViews>
  <sheetFormatPr defaultRowHeight="15"/>
  <cols>
    <col min="1" max="1" width="7.5" style="8" customWidth="1"/>
    <col min="2" max="2" width="17.5" style="8" customWidth="1"/>
    <col min="3" max="4" width="5.625" style="8" customWidth="1"/>
    <col min="5" max="5" width="7.125" style="8" customWidth="1"/>
    <col min="6" max="6" width="5.625" style="8" customWidth="1"/>
    <col min="7" max="7" width="7.125" style="8" customWidth="1"/>
    <col min="8" max="8" width="5.625" style="8" customWidth="1"/>
    <col min="9" max="9" width="7.125" style="8" customWidth="1"/>
    <col min="10" max="10" width="5.625" style="8" customWidth="1"/>
    <col min="11" max="11" width="7.125" style="8" customWidth="1"/>
    <col min="12" max="12" width="5.625" style="8" customWidth="1"/>
    <col min="13" max="13" width="7.125" style="8" customWidth="1"/>
    <col min="14" max="14" width="10" style="8" customWidth="1"/>
    <col min="15" max="16" width="11.625" style="8" customWidth="1"/>
    <col min="17" max="16384" width="9" style="8"/>
  </cols>
  <sheetData>
    <row r="1" spans="1:16" ht="22.5" customHeight="1">
      <c r="A1" s="9" t="s">
        <v>18</v>
      </c>
    </row>
    <row r="3" spans="1:16">
      <c r="A3" s="47" t="s">
        <v>19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6" ht="15" customHeight="1">
      <c r="A4" s="50" t="s">
        <v>12</v>
      </c>
      <c r="B4" s="51" t="s">
        <v>0</v>
      </c>
      <c r="C4" s="50" t="s">
        <v>7</v>
      </c>
      <c r="D4" s="51" t="s">
        <v>1</v>
      </c>
      <c r="E4" s="51"/>
      <c r="F4" s="51" t="s">
        <v>41</v>
      </c>
      <c r="G4" s="51"/>
      <c r="H4" s="51" t="s">
        <v>42</v>
      </c>
      <c r="I4" s="51"/>
      <c r="J4" s="51" t="s">
        <v>55</v>
      </c>
      <c r="K4" s="51"/>
      <c r="L4" s="51" t="s">
        <v>4</v>
      </c>
      <c r="M4" s="51"/>
      <c r="N4" s="10" t="s">
        <v>45</v>
      </c>
      <c r="O4" s="32" t="s">
        <v>75</v>
      </c>
      <c r="P4" s="44"/>
    </row>
    <row r="5" spans="1:16">
      <c r="A5" s="50"/>
      <c r="B5" s="51"/>
      <c r="C5" s="51"/>
      <c r="D5" s="46">
        <v>13</v>
      </c>
      <c r="E5" s="46"/>
      <c r="F5" s="46">
        <v>12</v>
      </c>
      <c r="G5" s="46"/>
      <c r="H5" s="46">
        <v>17</v>
      </c>
      <c r="I5" s="46"/>
      <c r="J5" s="46" t="s">
        <v>186</v>
      </c>
      <c r="K5" s="46"/>
      <c r="L5" s="46">
        <v>11</v>
      </c>
      <c r="M5" s="46"/>
      <c r="N5" s="11">
        <f>ROUNDDOWN(AVERAGE(D5:M5),0)</f>
        <v>13</v>
      </c>
      <c r="O5" s="33">
        <f>IF(N5&lt;2,0,IF(N5&lt;4,1,IF(N5&lt;6,2,IF(N5&lt;8,3,IF(N5&lt;10,4,IF(N5&lt;12,5,6))))))</f>
        <v>6</v>
      </c>
      <c r="P5" s="45"/>
    </row>
    <row r="6" spans="1:16">
      <c r="A6" s="50"/>
      <c r="B6" s="51"/>
      <c r="C6" s="51"/>
      <c r="D6" s="12" t="s">
        <v>5</v>
      </c>
      <c r="E6" s="13" t="s">
        <v>6</v>
      </c>
      <c r="F6" s="12" t="s">
        <v>5</v>
      </c>
      <c r="G6" s="13" t="s">
        <v>6</v>
      </c>
      <c r="H6" s="12" t="s">
        <v>5</v>
      </c>
      <c r="I6" s="13" t="s">
        <v>6</v>
      </c>
      <c r="J6" s="12" t="s">
        <v>5</v>
      </c>
      <c r="K6" s="13" t="s">
        <v>6</v>
      </c>
      <c r="L6" s="12" t="s">
        <v>5</v>
      </c>
      <c r="M6" s="13" t="s">
        <v>6</v>
      </c>
      <c r="N6" s="34" t="s">
        <v>46</v>
      </c>
    </row>
    <row r="7" spans="1:16">
      <c r="A7" s="24">
        <v>1</v>
      </c>
      <c r="B7" s="23" t="s">
        <v>64</v>
      </c>
      <c r="C7" s="23">
        <v>14</v>
      </c>
      <c r="D7" s="21">
        <v>1</v>
      </c>
      <c r="E7" s="22">
        <f>VLOOKUP(D7,$L$31:$M$40,2,FALSE)</f>
        <v>20</v>
      </c>
      <c r="F7" s="21">
        <v>2</v>
      </c>
      <c r="G7" s="22">
        <f>VLOOKUP(F7,$L$31:$M$40,2,FALSE)</f>
        <v>15</v>
      </c>
      <c r="H7" s="21">
        <v>5</v>
      </c>
      <c r="I7" s="22">
        <f>VLOOKUP(H7,$L$31:$M$40,2,FALSE)</f>
        <v>8</v>
      </c>
      <c r="J7" s="15">
        <v>2</v>
      </c>
      <c r="K7" s="22">
        <f>VLOOKUP(J7,$L$31:$M$40,2,FALSE)</f>
        <v>15</v>
      </c>
      <c r="L7" s="15"/>
      <c r="M7" s="22"/>
      <c r="N7" s="7">
        <f t="shared" ref="N7:N17" si="0">SUM(E7,G7,I7,K7,M7)</f>
        <v>58</v>
      </c>
    </row>
    <row r="8" spans="1:16">
      <c r="A8" s="24">
        <v>2</v>
      </c>
      <c r="B8" s="23" t="s">
        <v>65</v>
      </c>
      <c r="C8" s="23">
        <v>7</v>
      </c>
      <c r="D8" s="21">
        <v>2</v>
      </c>
      <c r="E8" s="22">
        <f>VLOOKUP(D8,$L$31:$M$40,2,FALSE)</f>
        <v>15</v>
      </c>
      <c r="F8" s="21">
        <v>1</v>
      </c>
      <c r="G8" s="22">
        <f>VLOOKUP(F8,$L$31:$M$40,2,FALSE)</f>
        <v>20</v>
      </c>
      <c r="H8" s="21">
        <v>7</v>
      </c>
      <c r="I8" s="22">
        <f>VLOOKUP(H8,$L$31:$M$40,2,FALSE)</f>
        <v>4</v>
      </c>
      <c r="J8" s="15">
        <v>10</v>
      </c>
      <c r="K8" s="22">
        <f>VLOOKUP(J8,$L$31:$M$40,2,FALSE)</f>
        <v>1</v>
      </c>
      <c r="L8" s="15">
        <v>3</v>
      </c>
      <c r="M8" s="22">
        <f>VLOOKUP(L8,$L$31:$M$40,2,FALSE)</f>
        <v>12</v>
      </c>
      <c r="N8" s="7">
        <f t="shared" si="0"/>
        <v>52</v>
      </c>
    </row>
    <row r="9" spans="1:16">
      <c r="A9" s="24">
        <v>3</v>
      </c>
      <c r="B9" s="23" t="s">
        <v>128</v>
      </c>
      <c r="C9" s="23">
        <v>10</v>
      </c>
      <c r="D9" s="21"/>
      <c r="E9" s="22"/>
      <c r="F9" s="21">
        <v>9</v>
      </c>
      <c r="G9" s="22">
        <f>VLOOKUP(F9,$L$31:$M$40,2,FALSE)</f>
        <v>2</v>
      </c>
      <c r="H9" s="21">
        <v>9</v>
      </c>
      <c r="I9" s="22">
        <f>VLOOKUP(H9,$L$31:$M$40,2,FALSE)</f>
        <v>2</v>
      </c>
      <c r="J9" s="15">
        <v>1</v>
      </c>
      <c r="K9" s="22">
        <f>VLOOKUP(J9,$L$31:$M$40,2,FALSE)</f>
        <v>20</v>
      </c>
      <c r="L9" s="15">
        <v>1</v>
      </c>
      <c r="M9" s="22">
        <f>VLOOKUP(L9,$L$31:$M$40,2,FALSE)</f>
        <v>20</v>
      </c>
      <c r="N9" s="7">
        <f>SUM(E9,G9,I9,K9,M9)</f>
        <v>44</v>
      </c>
    </row>
    <row r="10" spans="1:16">
      <c r="A10" s="24">
        <v>4</v>
      </c>
      <c r="B10" s="23" t="s">
        <v>68</v>
      </c>
      <c r="C10" s="23">
        <v>36</v>
      </c>
      <c r="D10" s="21">
        <v>5</v>
      </c>
      <c r="E10" s="22">
        <f>VLOOKUP(D10,$L$31:$M$40,2,FALSE)</f>
        <v>8</v>
      </c>
      <c r="F10" s="21">
        <v>3</v>
      </c>
      <c r="G10" s="22">
        <f>VLOOKUP(F10,$L$31:$M$40,2,FALSE)</f>
        <v>12</v>
      </c>
      <c r="H10" s="21"/>
      <c r="I10" s="22"/>
      <c r="J10" s="15">
        <v>7</v>
      </c>
      <c r="K10" s="22">
        <f>VLOOKUP(J10,$L$31:$M$40,2,FALSE)</f>
        <v>4</v>
      </c>
      <c r="L10" s="15">
        <v>2</v>
      </c>
      <c r="M10" s="22">
        <f>VLOOKUP(L10,$L$31:$M$40,2,FALSE)</f>
        <v>15</v>
      </c>
      <c r="N10" s="7">
        <f>SUM(E10,G10,I10,K10,M10)</f>
        <v>39</v>
      </c>
    </row>
    <row r="11" spans="1:16">
      <c r="A11" s="24">
        <v>5</v>
      </c>
      <c r="B11" s="23" t="s">
        <v>66</v>
      </c>
      <c r="C11" s="23">
        <v>16</v>
      </c>
      <c r="D11" s="21">
        <v>3</v>
      </c>
      <c r="E11" s="22">
        <f>VLOOKUP(D11,$L$31:$M$40,2,FALSE)</f>
        <v>12</v>
      </c>
      <c r="F11" s="21">
        <v>5</v>
      </c>
      <c r="G11" s="22">
        <f>VLOOKUP(F11,$L$31:$M$40,2,FALSE)</f>
        <v>8</v>
      </c>
      <c r="H11" s="21">
        <v>8</v>
      </c>
      <c r="I11" s="22">
        <f>VLOOKUP(H11,$L$31:$M$40,2,FALSE)</f>
        <v>3</v>
      </c>
      <c r="J11" s="15">
        <v>5</v>
      </c>
      <c r="K11" s="22">
        <f>VLOOKUP(J11,$L$31:$M$40,2,FALSE)</f>
        <v>8</v>
      </c>
      <c r="L11" s="15"/>
      <c r="M11" s="22"/>
      <c r="N11" s="7">
        <f t="shared" si="0"/>
        <v>31</v>
      </c>
    </row>
    <row r="12" spans="1:16">
      <c r="A12" s="24">
        <v>6</v>
      </c>
      <c r="B12" s="23" t="s">
        <v>72</v>
      </c>
      <c r="C12" s="23">
        <v>73</v>
      </c>
      <c r="D12" s="21">
        <v>9</v>
      </c>
      <c r="E12" s="22">
        <f>VLOOKUP(D12,$L$31:$M$40,2,FALSE)</f>
        <v>2</v>
      </c>
      <c r="F12" s="21">
        <v>4</v>
      </c>
      <c r="G12" s="22">
        <f>VLOOKUP(F12,$L$31:$M$40,2,FALSE)</f>
        <v>10</v>
      </c>
      <c r="H12" s="21">
        <v>10</v>
      </c>
      <c r="I12" s="22">
        <f>VLOOKUP(H12,$L$31:$M$40,2,FALSE)</f>
        <v>1</v>
      </c>
      <c r="J12" s="15">
        <v>4</v>
      </c>
      <c r="K12" s="22">
        <f>VLOOKUP(J12,$L$31:$M$40,2,FALSE)</f>
        <v>10</v>
      </c>
      <c r="L12" s="15"/>
      <c r="M12" s="16"/>
      <c r="N12" s="7">
        <f>SUM(E12,G12,I12,K12,M12)</f>
        <v>23</v>
      </c>
    </row>
    <row r="13" spans="1:16">
      <c r="A13" s="24">
        <v>7</v>
      </c>
      <c r="B13" s="23" t="s">
        <v>157</v>
      </c>
      <c r="C13" s="7">
        <v>77</v>
      </c>
      <c r="D13" s="15"/>
      <c r="E13" s="16"/>
      <c r="F13" s="15"/>
      <c r="G13" s="16"/>
      <c r="H13" s="15">
        <v>4</v>
      </c>
      <c r="I13" s="22">
        <f>VLOOKUP(H13,$L$31:$M$40,2,FALSE)</f>
        <v>10</v>
      </c>
      <c r="J13" s="15">
        <v>3</v>
      </c>
      <c r="K13" s="22">
        <f>VLOOKUP(J13,$L$31:$M$40,2,FALSE)</f>
        <v>12</v>
      </c>
      <c r="L13" s="15"/>
      <c r="M13" s="16"/>
      <c r="N13" s="7">
        <f>SUM(E13,G13,I13,K13,M13)</f>
        <v>22</v>
      </c>
    </row>
    <row r="14" spans="1:16">
      <c r="A14" s="24">
        <v>8</v>
      </c>
      <c r="B14" s="23" t="s">
        <v>154</v>
      </c>
      <c r="C14" s="7">
        <v>60</v>
      </c>
      <c r="D14" s="15"/>
      <c r="E14" s="16"/>
      <c r="F14" s="15"/>
      <c r="G14" s="16"/>
      <c r="H14" s="15">
        <v>1</v>
      </c>
      <c r="I14" s="22">
        <f>VLOOKUP(H14,$L$31:$M$40,2,FALSE)</f>
        <v>20</v>
      </c>
      <c r="J14" s="15"/>
      <c r="K14" s="22"/>
      <c r="L14" s="15"/>
      <c r="M14" s="16"/>
      <c r="N14" s="7">
        <f t="shared" si="0"/>
        <v>20</v>
      </c>
    </row>
    <row r="15" spans="1:16">
      <c r="A15" s="24">
        <v>9</v>
      </c>
      <c r="B15" s="23" t="s">
        <v>158</v>
      </c>
      <c r="C15" s="7">
        <v>22</v>
      </c>
      <c r="D15" s="15"/>
      <c r="E15" s="16"/>
      <c r="F15" s="15"/>
      <c r="G15" s="16"/>
      <c r="H15" s="15">
        <v>6</v>
      </c>
      <c r="I15" s="22">
        <f>VLOOKUP(H15,$L$31:$M$40,2,FALSE)</f>
        <v>6</v>
      </c>
      <c r="J15" s="15">
        <v>6</v>
      </c>
      <c r="K15" s="22">
        <f>VLOOKUP(J15,$L$31:$M$40,2,FALSE)</f>
        <v>6</v>
      </c>
      <c r="L15" s="15">
        <v>5</v>
      </c>
      <c r="M15" s="22">
        <f>VLOOKUP(L15,$L$31:$M$40,2,FALSE)</f>
        <v>8</v>
      </c>
      <c r="N15" s="7">
        <f>SUM(E15,G15,I15,K15,M15)</f>
        <v>20</v>
      </c>
    </row>
    <row r="16" spans="1:16">
      <c r="A16" s="24">
        <v>10</v>
      </c>
      <c r="B16" s="23" t="s">
        <v>70</v>
      </c>
      <c r="C16" s="23">
        <v>37</v>
      </c>
      <c r="D16" s="21">
        <v>7</v>
      </c>
      <c r="E16" s="22">
        <f>VLOOKUP(D16,$L$31:$M$40,2,FALSE)</f>
        <v>4</v>
      </c>
      <c r="F16" s="21">
        <v>8</v>
      </c>
      <c r="G16" s="22">
        <f>VLOOKUP(F16,$L$31:$M$40,2,FALSE)</f>
        <v>3</v>
      </c>
      <c r="H16" s="21"/>
      <c r="I16" s="22"/>
      <c r="J16" s="15"/>
      <c r="K16" s="22"/>
      <c r="L16" s="15">
        <v>4</v>
      </c>
      <c r="M16" s="22">
        <f>VLOOKUP(L16,$L$31:$M$40,2,FALSE)</f>
        <v>10</v>
      </c>
      <c r="N16" s="7">
        <f>SUM(E16,G16,I16,K16,M16)</f>
        <v>17</v>
      </c>
    </row>
    <row r="17" spans="1:14">
      <c r="A17" s="24">
        <v>11</v>
      </c>
      <c r="B17" s="23" t="s">
        <v>155</v>
      </c>
      <c r="C17" s="7">
        <v>11</v>
      </c>
      <c r="D17" s="15"/>
      <c r="E17" s="16"/>
      <c r="F17" s="15"/>
      <c r="G17" s="16"/>
      <c r="H17" s="15">
        <v>2</v>
      </c>
      <c r="I17" s="22">
        <f>VLOOKUP(H17,$L$31:$M$40,2,FALSE)</f>
        <v>15</v>
      </c>
      <c r="J17" s="15"/>
      <c r="K17" s="22"/>
      <c r="L17" s="15"/>
      <c r="M17" s="16"/>
      <c r="N17" s="7">
        <f t="shared" si="0"/>
        <v>15</v>
      </c>
    </row>
    <row r="18" spans="1:14">
      <c r="A18" s="24">
        <v>12</v>
      </c>
      <c r="B18" s="23" t="s">
        <v>69</v>
      </c>
      <c r="C18" s="23">
        <v>8</v>
      </c>
      <c r="D18" s="21">
        <v>6</v>
      </c>
      <c r="E18" s="22">
        <f>VLOOKUP(D18,$L$31:$M$40,2,FALSE)</f>
        <v>6</v>
      </c>
      <c r="F18" s="21">
        <v>6</v>
      </c>
      <c r="G18" s="22">
        <f>VLOOKUP(F18,$L$31:$M$40,2,FALSE)</f>
        <v>6</v>
      </c>
      <c r="H18" s="21"/>
      <c r="I18" s="22"/>
      <c r="J18" s="15">
        <v>9</v>
      </c>
      <c r="K18" s="22">
        <f>VLOOKUP(J18,$L$31:$M$40,2,FALSE)</f>
        <v>2</v>
      </c>
      <c r="L18" s="15"/>
      <c r="M18" s="22"/>
      <c r="N18" s="7">
        <f t="shared" ref="N18:N23" si="1">SUM(E18,G18,I18,K18,M18)</f>
        <v>14</v>
      </c>
    </row>
    <row r="19" spans="1:14">
      <c r="A19" s="24">
        <v>13</v>
      </c>
      <c r="B19" s="23" t="s">
        <v>67</v>
      </c>
      <c r="C19" s="23">
        <v>45</v>
      </c>
      <c r="D19" s="21">
        <v>4</v>
      </c>
      <c r="E19" s="22">
        <f>VLOOKUP(D19,$L$31:$M$40,2,FALSE)</f>
        <v>10</v>
      </c>
      <c r="F19" s="21"/>
      <c r="G19" s="22"/>
      <c r="H19" s="21"/>
      <c r="I19" s="22"/>
      <c r="J19" s="15">
        <v>8</v>
      </c>
      <c r="K19" s="22">
        <f>VLOOKUP(J19,$L$31:$M$40,2,FALSE)</f>
        <v>3</v>
      </c>
      <c r="L19" s="15"/>
      <c r="M19" s="22"/>
      <c r="N19" s="7">
        <f t="shared" si="1"/>
        <v>13</v>
      </c>
    </row>
    <row r="20" spans="1:14">
      <c r="A20" s="24">
        <v>14</v>
      </c>
      <c r="B20" s="23" t="s">
        <v>156</v>
      </c>
      <c r="C20" s="7">
        <v>61</v>
      </c>
      <c r="D20" s="15"/>
      <c r="E20" s="16"/>
      <c r="F20" s="15"/>
      <c r="G20" s="16"/>
      <c r="H20" s="15">
        <v>3</v>
      </c>
      <c r="I20" s="22">
        <f>VLOOKUP(H20,$L$31:$M$40,2,FALSE)</f>
        <v>12</v>
      </c>
      <c r="J20" s="15"/>
      <c r="K20" s="22"/>
      <c r="L20" s="15"/>
      <c r="M20" s="16"/>
      <c r="N20" s="7">
        <f>SUM(E20,G20,I20,K20,M20)</f>
        <v>12</v>
      </c>
    </row>
    <row r="21" spans="1:14">
      <c r="A21" s="24">
        <v>15</v>
      </c>
      <c r="B21" s="23" t="s">
        <v>127</v>
      </c>
      <c r="C21" s="23">
        <v>15</v>
      </c>
      <c r="D21" s="21"/>
      <c r="E21" s="22"/>
      <c r="F21" s="21">
        <v>7</v>
      </c>
      <c r="G21" s="22">
        <f>VLOOKUP(F21,$L$31:$M$40,2,FALSE)</f>
        <v>4</v>
      </c>
      <c r="H21" s="21"/>
      <c r="I21" s="22"/>
      <c r="J21" s="15"/>
      <c r="K21" s="22"/>
      <c r="L21" s="15"/>
      <c r="M21" s="16"/>
      <c r="N21" s="7">
        <f t="shared" si="1"/>
        <v>4</v>
      </c>
    </row>
    <row r="22" spans="1:14">
      <c r="A22" s="24">
        <v>16</v>
      </c>
      <c r="B22" s="7" t="s">
        <v>71</v>
      </c>
      <c r="C22" s="7">
        <v>51</v>
      </c>
      <c r="D22" s="15">
        <v>8</v>
      </c>
      <c r="E22" s="16">
        <f>VLOOKUP(D22,$L$31:$M$40,2,FALSE)</f>
        <v>3</v>
      </c>
      <c r="F22" s="15"/>
      <c r="G22" s="22"/>
      <c r="H22" s="15"/>
      <c r="I22" s="22"/>
      <c r="J22" s="15"/>
      <c r="K22" s="22"/>
      <c r="L22" s="15"/>
      <c r="M22" s="22"/>
      <c r="N22" s="7">
        <f t="shared" si="1"/>
        <v>3</v>
      </c>
    </row>
    <row r="23" spans="1:14">
      <c r="A23" s="24">
        <v>17</v>
      </c>
      <c r="B23" s="7" t="s">
        <v>73</v>
      </c>
      <c r="C23" s="7">
        <v>34</v>
      </c>
      <c r="D23" s="15">
        <v>10</v>
      </c>
      <c r="E23" s="16">
        <f>VLOOKUP(D23,$L$31:$M$40,2,FALSE)</f>
        <v>1</v>
      </c>
      <c r="F23" s="15">
        <v>10</v>
      </c>
      <c r="G23" s="22">
        <f>VLOOKUP(F23,$L$31:$M$40,2,FALSE)</f>
        <v>1</v>
      </c>
      <c r="H23" s="15"/>
      <c r="I23" s="16"/>
      <c r="J23" s="15"/>
      <c r="K23" s="16"/>
      <c r="L23" s="15"/>
      <c r="M23" s="22"/>
      <c r="N23" s="7">
        <f t="shared" si="1"/>
        <v>2</v>
      </c>
    </row>
    <row r="24" spans="1:14">
      <c r="A24" s="24">
        <v>18</v>
      </c>
      <c r="B24" s="7"/>
      <c r="C24" s="7"/>
      <c r="D24" s="15"/>
      <c r="E24" s="16"/>
      <c r="F24" s="15"/>
      <c r="G24" s="16"/>
      <c r="H24" s="15"/>
      <c r="I24" s="16"/>
      <c r="J24" s="15"/>
      <c r="K24" s="22"/>
      <c r="L24" s="15"/>
      <c r="M24" s="22"/>
      <c r="N24" s="7">
        <f t="shared" ref="N24:N27" si="2">SUM(E24,G24,I24,K24,M24)</f>
        <v>0</v>
      </c>
    </row>
    <row r="25" spans="1:14">
      <c r="A25" s="24">
        <v>19</v>
      </c>
      <c r="B25" s="7"/>
      <c r="C25" s="7"/>
      <c r="D25" s="15"/>
      <c r="E25" s="16"/>
      <c r="F25" s="15"/>
      <c r="G25" s="16"/>
      <c r="H25" s="15"/>
      <c r="I25" s="16"/>
      <c r="J25" s="15"/>
      <c r="K25" s="22"/>
      <c r="L25" s="15"/>
      <c r="M25" s="16"/>
      <c r="N25" s="7">
        <f t="shared" si="2"/>
        <v>0</v>
      </c>
    </row>
    <row r="26" spans="1:14">
      <c r="A26" s="24">
        <v>20</v>
      </c>
      <c r="B26" s="7"/>
      <c r="C26" s="7"/>
      <c r="D26" s="15"/>
      <c r="E26" s="16"/>
      <c r="F26" s="15"/>
      <c r="G26" s="16"/>
      <c r="H26" s="15"/>
      <c r="I26" s="16"/>
      <c r="J26" s="15"/>
      <c r="K26" s="22"/>
      <c r="L26" s="15"/>
      <c r="M26" s="16"/>
      <c r="N26" s="7">
        <f t="shared" si="2"/>
        <v>0</v>
      </c>
    </row>
    <row r="27" spans="1:14">
      <c r="A27" s="24">
        <v>21</v>
      </c>
      <c r="B27" s="7"/>
      <c r="C27" s="7"/>
      <c r="D27" s="15"/>
      <c r="E27" s="16"/>
      <c r="F27" s="15"/>
      <c r="G27" s="16"/>
      <c r="H27" s="15"/>
      <c r="I27" s="16"/>
      <c r="J27" s="15"/>
      <c r="K27" s="22"/>
      <c r="L27" s="15"/>
      <c r="M27" s="16"/>
      <c r="N27" s="7">
        <f t="shared" si="2"/>
        <v>0</v>
      </c>
    </row>
    <row r="28" spans="1:14">
      <c r="A28" s="24">
        <v>22</v>
      </c>
      <c r="B28" s="7"/>
      <c r="C28" s="7"/>
      <c r="D28" s="15"/>
      <c r="E28" s="16"/>
      <c r="F28" s="15"/>
      <c r="G28" s="16"/>
      <c r="H28" s="15"/>
      <c r="I28" s="16"/>
      <c r="J28" s="15"/>
      <c r="K28" s="16"/>
      <c r="L28" s="15"/>
      <c r="M28" s="22"/>
      <c r="N28" s="7">
        <f t="shared" ref="N28" si="3">SUM(E28,G28,I28,K28,M28)</f>
        <v>0</v>
      </c>
    </row>
    <row r="30" spans="1:14">
      <c r="L30" s="8" t="s">
        <v>44</v>
      </c>
    </row>
    <row r="31" spans="1:14">
      <c r="L31" s="30">
        <v>1</v>
      </c>
      <c r="M31" s="29">
        <v>20</v>
      </c>
    </row>
    <row r="32" spans="1:14" ht="15" customHeight="1">
      <c r="L32" s="30">
        <v>2</v>
      </c>
      <c r="M32" s="29">
        <v>15</v>
      </c>
    </row>
    <row r="33" spans="12:13" ht="15" customHeight="1">
      <c r="L33" s="30">
        <v>3</v>
      </c>
      <c r="M33" s="29">
        <v>12</v>
      </c>
    </row>
    <row r="34" spans="12:13">
      <c r="L34" s="30">
        <v>4</v>
      </c>
      <c r="M34" s="29">
        <v>10</v>
      </c>
    </row>
    <row r="35" spans="12:13">
      <c r="L35" s="30">
        <v>5</v>
      </c>
      <c r="M35" s="29">
        <v>8</v>
      </c>
    </row>
    <row r="36" spans="12:13">
      <c r="L36" s="30">
        <v>6</v>
      </c>
      <c r="M36" s="29">
        <v>6</v>
      </c>
    </row>
    <row r="37" spans="12:13">
      <c r="L37" s="30">
        <v>7</v>
      </c>
      <c r="M37" s="29">
        <v>4</v>
      </c>
    </row>
    <row r="38" spans="12:13">
      <c r="L38" s="30">
        <v>8</v>
      </c>
      <c r="M38" s="29">
        <v>3</v>
      </c>
    </row>
    <row r="39" spans="12:13">
      <c r="L39" s="30">
        <v>9</v>
      </c>
      <c r="M39" s="29">
        <v>2</v>
      </c>
    </row>
    <row r="40" spans="12:13">
      <c r="L40" s="30">
        <v>10</v>
      </c>
      <c r="M40" s="29">
        <v>1</v>
      </c>
    </row>
  </sheetData>
  <sortState ref="B7:N19">
    <sortCondition descending="1" ref="N7:N19"/>
  </sortState>
  <mergeCells count="14">
    <mergeCell ref="H5:I5"/>
    <mergeCell ref="L5:M5"/>
    <mergeCell ref="A3:N3"/>
    <mergeCell ref="A4:A6"/>
    <mergeCell ref="B4:B6"/>
    <mergeCell ref="C4:C6"/>
    <mergeCell ref="D4:E4"/>
    <mergeCell ref="F4:G4"/>
    <mergeCell ref="H4:I4"/>
    <mergeCell ref="L4:M4"/>
    <mergeCell ref="D5:E5"/>
    <mergeCell ref="F5:G5"/>
    <mergeCell ref="J4:K4"/>
    <mergeCell ref="J5:K5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E32" sqref="E32"/>
    </sheetView>
  </sheetViews>
  <sheetFormatPr defaultRowHeight="15"/>
  <cols>
    <col min="1" max="1" width="7.5" style="8" customWidth="1"/>
    <col min="2" max="2" width="17.5" style="8" customWidth="1"/>
    <col min="3" max="3" width="5.625" style="8" customWidth="1"/>
    <col min="4" max="4" width="6.25" style="8" customWidth="1"/>
    <col min="5" max="5" width="7.5" style="8" customWidth="1"/>
    <col min="6" max="6" width="6.25" style="8" customWidth="1"/>
    <col min="7" max="7" width="7.5" style="8" customWidth="1"/>
    <col min="8" max="8" width="6.25" style="8" customWidth="1"/>
    <col min="9" max="9" width="7.5" style="8" customWidth="1"/>
    <col min="10" max="10" width="6.25" style="8" customWidth="1"/>
    <col min="11" max="11" width="7.5" style="8" customWidth="1"/>
    <col min="12" max="12" width="10" style="8" customWidth="1"/>
    <col min="13" max="16384" width="9" style="8"/>
  </cols>
  <sheetData>
    <row r="1" spans="1:12" ht="22.5" customHeight="1">
      <c r="A1" s="9" t="s">
        <v>16</v>
      </c>
    </row>
    <row r="3" spans="1:12">
      <c r="A3" s="47" t="s">
        <v>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" customHeight="1">
      <c r="A4" s="50" t="s">
        <v>12</v>
      </c>
      <c r="B4" s="51" t="s">
        <v>0</v>
      </c>
      <c r="C4" s="50" t="s">
        <v>7</v>
      </c>
      <c r="D4" s="51" t="s">
        <v>1</v>
      </c>
      <c r="E4" s="51"/>
      <c r="F4" s="51" t="s">
        <v>56</v>
      </c>
      <c r="G4" s="51"/>
      <c r="H4" s="51" t="s">
        <v>176</v>
      </c>
      <c r="I4" s="51"/>
      <c r="J4" s="51"/>
      <c r="K4" s="51"/>
      <c r="L4" s="10" t="s">
        <v>45</v>
      </c>
    </row>
    <row r="5" spans="1:12">
      <c r="A5" s="50"/>
      <c r="B5" s="51"/>
      <c r="C5" s="51"/>
      <c r="D5" s="46">
        <v>7</v>
      </c>
      <c r="E5" s="46"/>
      <c r="F5" s="46">
        <v>7</v>
      </c>
      <c r="G5" s="46"/>
      <c r="H5" s="46">
        <v>7</v>
      </c>
      <c r="I5" s="46"/>
      <c r="J5" s="46"/>
      <c r="K5" s="46"/>
      <c r="L5" s="27">
        <f>ROUNDDOWN(AVERAGE(D5:K5),0)</f>
        <v>7</v>
      </c>
    </row>
    <row r="6" spans="1:12">
      <c r="A6" s="50"/>
      <c r="B6" s="51"/>
      <c r="C6" s="51"/>
      <c r="D6" s="12" t="s">
        <v>5</v>
      </c>
      <c r="E6" s="13" t="s">
        <v>6</v>
      </c>
      <c r="F6" s="12" t="s">
        <v>5</v>
      </c>
      <c r="G6" s="13" t="s">
        <v>6</v>
      </c>
      <c r="H6" s="12" t="s">
        <v>5</v>
      </c>
      <c r="I6" s="13" t="s">
        <v>6</v>
      </c>
      <c r="J6" s="12" t="s">
        <v>5</v>
      </c>
      <c r="K6" s="13" t="s">
        <v>6</v>
      </c>
      <c r="L6" s="34" t="s">
        <v>46</v>
      </c>
    </row>
    <row r="7" spans="1:12">
      <c r="A7" s="14">
        <v>1</v>
      </c>
      <c r="B7" s="7" t="s">
        <v>87</v>
      </c>
      <c r="C7" s="7">
        <v>72</v>
      </c>
      <c r="D7" s="15">
        <v>1</v>
      </c>
      <c r="E7" s="22">
        <f>VLOOKUP(D7,$J$24:$K$33,2,FALSE)</f>
        <v>20</v>
      </c>
      <c r="F7" s="15">
        <v>1</v>
      </c>
      <c r="G7" s="22">
        <f>VLOOKUP(F7,$J$24:$K$33,2,FALSE)</f>
        <v>20</v>
      </c>
      <c r="H7" s="15">
        <v>1</v>
      </c>
      <c r="I7" s="22">
        <f>VLOOKUP(H7,$J$24:$K$33,2,FALSE)</f>
        <v>20</v>
      </c>
      <c r="J7" s="15"/>
      <c r="K7" s="16"/>
      <c r="L7" s="7">
        <f t="shared" ref="L7:L21" si="0">SUM(E7,G7,I7,K7)</f>
        <v>60</v>
      </c>
    </row>
    <row r="8" spans="1:12">
      <c r="A8" s="14">
        <v>2</v>
      </c>
      <c r="B8" s="7" t="s">
        <v>88</v>
      </c>
      <c r="C8" s="7">
        <v>19</v>
      </c>
      <c r="D8" s="15">
        <v>2</v>
      </c>
      <c r="E8" s="22">
        <f>VLOOKUP(D8,$J$24:$K$33,2,FALSE)</f>
        <v>15</v>
      </c>
      <c r="F8" s="15">
        <v>2</v>
      </c>
      <c r="G8" s="22">
        <f>VLOOKUP(F8,$J$24:$K$33,2,FALSE)</f>
        <v>15</v>
      </c>
      <c r="H8" s="15">
        <v>2</v>
      </c>
      <c r="I8" s="22">
        <f>VLOOKUP(H8,$J$24:$K$33,2,FALSE)</f>
        <v>15</v>
      </c>
      <c r="J8" s="15"/>
      <c r="K8" s="16"/>
      <c r="L8" s="7">
        <f t="shared" si="0"/>
        <v>45</v>
      </c>
    </row>
    <row r="9" spans="1:12">
      <c r="A9" s="14">
        <v>3</v>
      </c>
      <c r="B9" s="7" t="s">
        <v>191</v>
      </c>
      <c r="C9" s="7">
        <v>0</v>
      </c>
      <c r="D9" s="15"/>
      <c r="E9" s="22"/>
      <c r="F9" s="15"/>
      <c r="G9" s="16"/>
      <c r="H9" s="15">
        <v>3</v>
      </c>
      <c r="I9" s="22">
        <f>VLOOKUP(H9,$J$24:$K$33,2,FALSE)</f>
        <v>12</v>
      </c>
      <c r="J9" s="15"/>
      <c r="K9" s="16"/>
      <c r="L9" s="7">
        <f>SUM(E9,G9,I9,K9)</f>
        <v>12</v>
      </c>
    </row>
    <row r="10" spans="1:12">
      <c r="A10" s="14">
        <v>4</v>
      </c>
      <c r="B10" s="7" t="s">
        <v>182</v>
      </c>
      <c r="C10" s="7">
        <v>77</v>
      </c>
      <c r="D10" s="15"/>
      <c r="E10" s="22"/>
      <c r="F10" s="15">
        <v>3</v>
      </c>
      <c r="G10" s="22">
        <f>VLOOKUP(F10,$J$24:$K$33,2,FALSE)</f>
        <v>12</v>
      </c>
      <c r="H10" s="15"/>
      <c r="I10" s="22"/>
      <c r="J10" s="15"/>
      <c r="K10" s="16"/>
      <c r="L10" s="7">
        <f>SUM(E10,G10,I10,K10)</f>
        <v>12</v>
      </c>
    </row>
    <row r="11" spans="1:12">
      <c r="A11" s="14">
        <v>5</v>
      </c>
      <c r="B11" s="7" t="s">
        <v>89</v>
      </c>
      <c r="C11" s="7">
        <v>99</v>
      </c>
      <c r="D11" s="15">
        <v>3</v>
      </c>
      <c r="E11" s="22">
        <f>VLOOKUP(D11,$J$24:$K$33,2,FALSE)</f>
        <v>12</v>
      </c>
      <c r="F11" s="15"/>
      <c r="G11" s="22"/>
      <c r="H11" s="15"/>
      <c r="I11" s="22"/>
      <c r="J11" s="15"/>
      <c r="K11" s="16"/>
      <c r="L11" s="7">
        <f t="shared" si="0"/>
        <v>12</v>
      </c>
    </row>
    <row r="12" spans="1:12">
      <c r="A12" s="14">
        <v>6</v>
      </c>
      <c r="B12" s="7"/>
      <c r="C12" s="7"/>
      <c r="D12" s="15"/>
      <c r="E12" s="22"/>
      <c r="F12" s="15"/>
      <c r="G12" s="22"/>
      <c r="H12" s="15"/>
      <c r="I12" s="16"/>
      <c r="J12" s="15"/>
      <c r="K12" s="16"/>
      <c r="L12" s="7">
        <f t="shared" si="0"/>
        <v>0</v>
      </c>
    </row>
    <row r="13" spans="1:12">
      <c r="A13" s="14">
        <v>7</v>
      </c>
      <c r="B13" s="7"/>
      <c r="C13" s="7"/>
      <c r="D13" s="15"/>
      <c r="E13" s="22"/>
      <c r="F13" s="15"/>
      <c r="G13" s="16"/>
      <c r="H13" s="15"/>
      <c r="I13" s="16"/>
      <c r="J13" s="15"/>
      <c r="K13" s="16"/>
      <c r="L13" s="7">
        <f t="shared" si="0"/>
        <v>0</v>
      </c>
    </row>
    <row r="14" spans="1:12">
      <c r="A14" s="14">
        <v>8</v>
      </c>
      <c r="B14" s="7"/>
      <c r="C14" s="7"/>
      <c r="D14" s="15"/>
      <c r="E14" s="22"/>
      <c r="F14" s="15"/>
      <c r="G14" s="16"/>
      <c r="H14" s="15"/>
      <c r="I14" s="16"/>
      <c r="J14" s="15"/>
      <c r="K14" s="16"/>
      <c r="L14" s="7">
        <f t="shared" si="0"/>
        <v>0</v>
      </c>
    </row>
    <row r="15" spans="1:12">
      <c r="A15" s="14">
        <v>9</v>
      </c>
      <c r="B15" s="7"/>
      <c r="C15" s="7"/>
      <c r="D15" s="15"/>
      <c r="E15" s="22"/>
      <c r="F15" s="15"/>
      <c r="G15" s="16"/>
      <c r="H15" s="15"/>
      <c r="I15" s="16"/>
      <c r="J15" s="15"/>
      <c r="K15" s="16"/>
      <c r="L15" s="7">
        <f t="shared" si="0"/>
        <v>0</v>
      </c>
    </row>
    <row r="16" spans="1:12">
      <c r="A16" s="14">
        <v>10</v>
      </c>
      <c r="B16" s="7"/>
      <c r="C16" s="7"/>
      <c r="D16" s="15"/>
      <c r="E16" s="22"/>
      <c r="F16" s="15"/>
      <c r="G16" s="16"/>
      <c r="H16" s="15"/>
      <c r="I16" s="16"/>
      <c r="J16" s="15"/>
      <c r="K16" s="16"/>
      <c r="L16" s="7">
        <f t="shared" si="0"/>
        <v>0</v>
      </c>
    </row>
    <row r="17" spans="1:12">
      <c r="A17" s="14">
        <v>11</v>
      </c>
      <c r="B17" s="7"/>
      <c r="C17" s="7"/>
      <c r="D17" s="15"/>
      <c r="E17" s="16"/>
      <c r="F17" s="15"/>
      <c r="G17" s="16"/>
      <c r="H17" s="15"/>
      <c r="I17" s="16"/>
      <c r="J17" s="15"/>
      <c r="K17" s="16"/>
      <c r="L17" s="7">
        <f t="shared" si="0"/>
        <v>0</v>
      </c>
    </row>
    <row r="18" spans="1:12">
      <c r="A18" s="14">
        <v>12</v>
      </c>
      <c r="B18" s="7"/>
      <c r="C18" s="7"/>
      <c r="D18" s="15"/>
      <c r="E18" s="16"/>
      <c r="F18" s="15"/>
      <c r="G18" s="16"/>
      <c r="H18" s="15"/>
      <c r="I18" s="16"/>
      <c r="J18" s="15"/>
      <c r="K18" s="16"/>
      <c r="L18" s="7">
        <f t="shared" si="0"/>
        <v>0</v>
      </c>
    </row>
    <row r="19" spans="1:12">
      <c r="A19" s="14">
        <v>13</v>
      </c>
      <c r="B19" s="7"/>
      <c r="C19" s="7"/>
      <c r="D19" s="15"/>
      <c r="E19" s="16"/>
      <c r="F19" s="15"/>
      <c r="G19" s="16"/>
      <c r="H19" s="15"/>
      <c r="I19" s="16"/>
      <c r="J19" s="15"/>
      <c r="K19" s="16"/>
      <c r="L19" s="7">
        <f t="shared" si="0"/>
        <v>0</v>
      </c>
    </row>
    <row r="20" spans="1:12">
      <c r="A20" s="14">
        <v>14</v>
      </c>
      <c r="B20" s="7"/>
      <c r="C20" s="7"/>
      <c r="D20" s="15"/>
      <c r="E20" s="16"/>
      <c r="F20" s="15"/>
      <c r="G20" s="16"/>
      <c r="H20" s="15"/>
      <c r="I20" s="16"/>
      <c r="J20" s="15"/>
      <c r="K20" s="16"/>
      <c r="L20" s="7">
        <f t="shared" si="0"/>
        <v>0</v>
      </c>
    </row>
    <row r="21" spans="1:12">
      <c r="A21" s="14">
        <v>15</v>
      </c>
      <c r="B21" s="7"/>
      <c r="C21" s="7"/>
      <c r="D21" s="15"/>
      <c r="E21" s="16"/>
      <c r="F21" s="15"/>
      <c r="G21" s="16"/>
      <c r="H21" s="15"/>
      <c r="I21" s="16"/>
      <c r="J21" s="15"/>
      <c r="K21" s="16"/>
      <c r="L21" s="7">
        <f t="shared" si="0"/>
        <v>0</v>
      </c>
    </row>
    <row r="22" spans="1:12">
      <c r="A22" s="17"/>
      <c r="B22" s="18"/>
      <c r="C22" s="18"/>
      <c r="D22" s="19"/>
      <c r="E22" s="18"/>
      <c r="F22" s="19"/>
      <c r="G22" s="18"/>
      <c r="H22" s="19"/>
      <c r="I22" s="18"/>
      <c r="J22" s="19"/>
      <c r="K22" s="18"/>
      <c r="L22" s="18"/>
    </row>
    <row r="23" spans="1:12">
      <c r="J23" s="8" t="s">
        <v>44</v>
      </c>
    </row>
    <row r="24" spans="1:12">
      <c r="J24" s="30">
        <v>1</v>
      </c>
      <c r="K24" s="29">
        <v>20</v>
      </c>
    </row>
    <row r="25" spans="1:12">
      <c r="J25" s="30">
        <v>2</v>
      </c>
      <c r="K25" s="29">
        <v>15</v>
      </c>
    </row>
    <row r="26" spans="1:12">
      <c r="J26" s="30">
        <v>3</v>
      </c>
      <c r="K26" s="29">
        <v>12</v>
      </c>
    </row>
    <row r="27" spans="1:12">
      <c r="J27" s="30">
        <v>4</v>
      </c>
      <c r="K27" s="29">
        <v>10</v>
      </c>
    </row>
    <row r="28" spans="1:12">
      <c r="J28" s="30">
        <v>5</v>
      </c>
      <c r="K28" s="29">
        <v>8</v>
      </c>
    </row>
    <row r="29" spans="1:12">
      <c r="J29" s="30">
        <v>6</v>
      </c>
      <c r="K29" s="29">
        <v>6</v>
      </c>
    </row>
    <row r="30" spans="1:12">
      <c r="J30" s="30">
        <v>7</v>
      </c>
      <c r="K30" s="29">
        <v>4</v>
      </c>
    </row>
    <row r="31" spans="1:12">
      <c r="J31" s="30">
        <v>8</v>
      </c>
      <c r="K31" s="29">
        <v>3</v>
      </c>
    </row>
    <row r="32" spans="1:12">
      <c r="J32" s="30">
        <v>9</v>
      </c>
      <c r="K32" s="29">
        <v>2</v>
      </c>
    </row>
    <row r="33" spans="10:11">
      <c r="J33" s="30">
        <v>10</v>
      </c>
      <c r="K33" s="29">
        <v>1</v>
      </c>
    </row>
  </sheetData>
  <sortState ref="A7:L21">
    <sortCondition descending="1" ref="L7:L21"/>
  </sortState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A25" sqref="A25:L25"/>
    </sheetView>
  </sheetViews>
  <sheetFormatPr defaultRowHeight="15"/>
  <cols>
    <col min="1" max="1" width="7.5" style="8" customWidth="1"/>
    <col min="2" max="2" width="17.5" style="8" customWidth="1"/>
    <col min="3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5" width="11.625" style="8" customWidth="1"/>
    <col min="16" max="16384" width="9" style="8"/>
  </cols>
  <sheetData>
    <row r="1" spans="1:15" ht="22.5" customHeight="1">
      <c r="A1" s="9" t="s">
        <v>62</v>
      </c>
    </row>
    <row r="3" spans="1:15">
      <c r="A3" s="47" t="s">
        <v>10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" customHeight="1">
      <c r="A4" s="50" t="s">
        <v>12</v>
      </c>
      <c r="B4" s="51" t="s">
        <v>0</v>
      </c>
      <c r="C4" s="50" t="s">
        <v>7</v>
      </c>
      <c r="D4" s="51" t="s">
        <v>1</v>
      </c>
      <c r="E4" s="51"/>
      <c r="F4" s="51" t="s">
        <v>2</v>
      </c>
      <c r="G4" s="51"/>
      <c r="H4" s="51" t="s">
        <v>3</v>
      </c>
      <c r="I4" s="51"/>
      <c r="J4" s="51" t="s">
        <v>4</v>
      </c>
      <c r="K4" s="51"/>
      <c r="L4" s="10" t="s">
        <v>45</v>
      </c>
      <c r="M4" s="32" t="s">
        <v>75</v>
      </c>
      <c r="N4" s="44"/>
      <c r="O4" s="44"/>
    </row>
    <row r="5" spans="1:15">
      <c r="A5" s="50"/>
      <c r="B5" s="51"/>
      <c r="C5" s="51"/>
      <c r="D5" s="46">
        <v>9</v>
      </c>
      <c r="E5" s="46"/>
      <c r="F5" s="46">
        <v>12</v>
      </c>
      <c r="G5" s="46"/>
      <c r="H5" s="46">
        <v>11</v>
      </c>
      <c r="I5" s="46"/>
      <c r="J5" s="46">
        <v>12</v>
      </c>
      <c r="K5" s="46"/>
      <c r="L5" s="27">
        <f>ROUNDDOWN(AVERAGE(D5:K5),0)</f>
        <v>11</v>
      </c>
      <c r="M5" s="33">
        <f>IF(L5&lt;2,0,IF(L5&lt;4,1,IF(L5&lt;6,2,IF(L5&lt;8,3,IF(L5&lt;10,4,IF(L5&lt;12,5,6))))))</f>
        <v>5</v>
      </c>
      <c r="N5" s="45"/>
      <c r="O5" s="45"/>
    </row>
    <row r="6" spans="1:15">
      <c r="A6" s="50"/>
      <c r="B6" s="51"/>
      <c r="C6" s="51"/>
      <c r="D6" s="12" t="s">
        <v>5</v>
      </c>
      <c r="E6" s="13" t="s">
        <v>6</v>
      </c>
      <c r="F6" s="12" t="s">
        <v>5</v>
      </c>
      <c r="G6" s="13" t="s">
        <v>6</v>
      </c>
      <c r="H6" s="12" t="s">
        <v>5</v>
      </c>
      <c r="I6" s="13" t="s">
        <v>6</v>
      </c>
      <c r="J6" s="12" t="s">
        <v>5</v>
      </c>
      <c r="K6" s="13" t="s">
        <v>6</v>
      </c>
      <c r="L6" s="34" t="s">
        <v>46</v>
      </c>
    </row>
    <row r="7" spans="1:15">
      <c r="A7" s="14">
        <v>1</v>
      </c>
      <c r="B7" s="23" t="s">
        <v>110</v>
      </c>
      <c r="C7" s="7">
        <v>47</v>
      </c>
      <c r="D7" s="15">
        <v>3</v>
      </c>
      <c r="E7" s="22">
        <f>VLOOKUP(D7,$J$41:$K$50,2,FALSE)</f>
        <v>12</v>
      </c>
      <c r="F7" s="15">
        <v>1</v>
      </c>
      <c r="G7" s="22">
        <f t="shared" ref="G7:G12" si="0">VLOOKUP(F7,$J$41:$K$50,2,FALSE)</f>
        <v>20</v>
      </c>
      <c r="H7" s="15">
        <v>3</v>
      </c>
      <c r="I7" s="22">
        <f>VLOOKUP(H7,$J$41:$K$50,2,FALSE)</f>
        <v>12</v>
      </c>
      <c r="J7" s="21">
        <v>1</v>
      </c>
      <c r="K7" s="22">
        <f>VLOOKUP(J7,$J$41:$K$50,2,FALSE)</f>
        <v>20</v>
      </c>
      <c r="L7" s="7">
        <f t="shared" ref="L7:L12" si="1">SUM(E7,G7,I7,K7)</f>
        <v>64</v>
      </c>
    </row>
    <row r="8" spans="1:15">
      <c r="A8" s="14">
        <v>2</v>
      </c>
      <c r="B8" s="23" t="s">
        <v>109</v>
      </c>
      <c r="C8" s="7">
        <v>53</v>
      </c>
      <c r="D8" s="15">
        <v>2</v>
      </c>
      <c r="E8" s="22">
        <f>VLOOKUP(D8,$J$41:$K$50,2,FALSE)</f>
        <v>15</v>
      </c>
      <c r="F8" s="15">
        <v>2</v>
      </c>
      <c r="G8" s="22">
        <f t="shared" si="0"/>
        <v>15</v>
      </c>
      <c r="H8" s="15">
        <v>5</v>
      </c>
      <c r="I8" s="22">
        <f>VLOOKUP(H8,$J$41:$K$50,2,FALSE)</f>
        <v>8</v>
      </c>
      <c r="J8" s="21">
        <v>2</v>
      </c>
      <c r="K8" s="22">
        <f>VLOOKUP(J8,$J$41:$K$50,2,FALSE)</f>
        <v>15</v>
      </c>
      <c r="L8" s="7">
        <f t="shared" si="1"/>
        <v>53</v>
      </c>
    </row>
    <row r="9" spans="1:15">
      <c r="A9" s="14">
        <v>3</v>
      </c>
      <c r="B9" s="23" t="s">
        <v>108</v>
      </c>
      <c r="C9" s="7">
        <v>3</v>
      </c>
      <c r="D9" s="15">
        <v>1</v>
      </c>
      <c r="E9" s="22">
        <f>VLOOKUP(D9,$J$41:$K$50,2,FALSE)</f>
        <v>20</v>
      </c>
      <c r="F9" s="15">
        <v>3</v>
      </c>
      <c r="G9" s="22">
        <f t="shared" si="0"/>
        <v>12</v>
      </c>
      <c r="H9" s="15">
        <v>1</v>
      </c>
      <c r="I9" s="22">
        <f>VLOOKUP(H9,$J$41:$K$50,2,FALSE)</f>
        <v>20</v>
      </c>
      <c r="J9" s="21"/>
      <c r="K9" s="22"/>
      <c r="L9" s="7">
        <f t="shared" si="1"/>
        <v>52</v>
      </c>
    </row>
    <row r="10" spans="1:15">
      <c r="A10" s="14">
        <v>4</v>
      </c>
      <c r="B10" s="23" t="s">
        <v>172</v>
      </c>
      <c r="C10" s="7">
        <v>7</v>
      </c>
      <c r="D10" s="15"/>
      <c r="E10" s="22"/>
      <c r="F10" s="15">
        <v>8</v>
      </c>
      <c r="G10" s="22">
        <f t="shared" si="0"/>
        <v>3</v>
      </c>
      <c r="H10" s="15">
        <v>4</v>
      </c>
      <c r="I10" s="22">
        <f>VLOOKUP(H10,$J$41:$K$50,2,FALSE)</f>
        <v>10</v>
      </c>
      <c r="J10" s="21">
        <v>4</v>
      </c>
      <c r="K10" s="22">
        <f>VLOOKUP(J10,$J$41:$K$50,2,FALSE)</f>
        <v>10</v>
      </c>
      <c r="L10" s="7">
        <f t="shared" si="1"/>
        <v>23</v>
      </c>
    </row>
    <row r="11" spans="1:15">
      <c r="A11" s="14">
        <v>5</v>
      </c>
      <c r="B11" s="23" t="s">
        <v>169</v>
      </c>
      <c r="C11" s="7">
        <v>54</v>
      </c>
      <c r="D11" s="15"/>
      <c r="E11" s="16"/>
      <c r="F11" s="15">
        <v>4</v>
      </c>
      <c r="G11" s="22">
        <f t="shared" si="0"/>
        <v>10</v>
      </c>
      <c r="H11" s="15"/>
      <c r="I11" s="16"/>
      <c r="J11" s="21">
        <v>3</v>
      </c>
      <c r="K11" s="22">
        <f>VLOOKUP(J11,$J$41:$K$50,2,FALSE)</f>
        <v>12</v>
      </c>
      <c r="L11" s="7">
        <f t="shared" si="1"/>
        <v>22</v>
      </c>
    </row>
    <row r="12" spans="1:15">
      <c r="A12" s="14">
        <v>6</v>
      </c>
      <c r="B12" s="23" t="s">
        <v>170</v>
      </c>
      <c r="C12" s="7">
        <v>222</v>
      </c>
      <c r="D12" s="15"/>
      <c r="E12" s="22"/>
      <c r="F12" s="15">
        <v>5</v>
      </c>
      <c r="G12" s="22">
        <f t="shared" si="0"/>
        <v>8</v>
      </c>
      <c r="H12" s="15"/>
      <c r="I12" s="16"/>
      <c r="J12" s="21">
        <v>5</v>
      </c>
      <c r="K12" s="22">
        <f>VLOOKUP(J12,$J$41:$K$50,2,FALSE)</f>
        <v>8</v>
      </c>
      <c r="L12" s="7">
        <f t="shared" si="1"/>
        <v>16</v>
      </c>
    </row>
    <row r="13" spans="1:15">
      <c r="A13" s="14">
        <v>7</v>
      </c>
      <c r="B13" s="23" t="s">
        <v>183</v>
      </c>
      <c r="C13" s="7">
        <v>36</v>
      </c>
      <c r="D13" s="15"/>
      <c r="E13" s="16"/>
      <c r="F13" s="15"/>
      <c r="G13" s="16"/>
      <c r="H13" s="15">
        <v>2</v>
      </c>
      <c r="I13" s="22">
        <f>VLOOKUP(H13,$J$41:$K$50,2,FALSE)</f>
        <v>15</v>
      </c>
      <c r="J13" s="21"/>
      <c r="K13" s="22"/>
      <c r="L13" s="7">
        <f t="shared" ref="L13" si="2">SUM(E13,G13,I13,K13)</f>
        <v>15</v>
      </c>
    </row>
    <row r="14" spans="1:15">
      <c r="A14" s="14">
        <v>8</v>
      </c>
      <c r="B14" s="23" t="s">
        <v>111</v>
      </c>
      <c r="C14" s="7">
        <v>57</v>
      </c>
      <c r="D14" s="15">
        <v>4</v>
      </c>
      <c r="E14" s="22">
        <f>VLOOKUP(D14,$J$41:$K$50,2,FALSE)</f>
        <v>10</v>
      </c>
      <c r="F14" s="15"/>
      <c r="G14" s="22"/>
      <c r="H14" s="15"/>
      <c r="I14" s="16"/>
      <c r="J14" s="21"/>
      <c r="K14" s="22"/>
      <c r="L14" s="7">
        <f>SUM(E14,G14,I14,K14)</f>
        <v>10</v>
      </c>
    </row>
    <row r="15" spans="1:15">
      <c r="A15" s="14">
        <v>9</v>
      </c>
      <c r="B15" s="7" t="s">
        <v>214</v>
      </c>
      <c r="C15" s="7">
        <v>29</v>
      </c>
      <c r="D15" s="15"/>
      <c r="E15" s="16"/>
      <c r="F15" s="15"/>
      <c r="G15" s="22"/>
      <c r="H15" s="15"/>
      <c r="I15" s="16"/>
      <c r="J15" s="21">
        <v>6</v>
      </c>
      <c r="K15" s="22">
        <f>VLOOKUP(J15,$J$41:$K$50,2,FALSE)</f>
        <v>6</v>
      </c>
      <c r="L15" s="7">
        <f>SUM(E15,G15,I15,K15)</f>
        <v>6</v>
      </c>
    </row>
    <row r="16" spans="1:15">
      <c r="A16" s="14">
        <v>10</v>
      </c>
      <c r="B16" s="23" t="s">
        <v>171</v>
      </c>
      <c r="C16" s="7">
        <v>57</v>
      </c>
      <c r="D16" s="15"/>
      <c r="E16" s="22"/>
      <c r="F16" s="15">
        <v>6</v>
      </c>
      <c r="G16" s="22">
        <f>VLOOKUP(F16,$J$41:$K$50,2,FALSE)</f>
        <v>6</v>
      </c>
      <c r="H16" s="15"/>
      <c r="I16" s="16"/>
      <c r="J16" s="21"/>
      <c r="K16" s="22"/>
      <c r="L16" s="7">
        <f t="shared" ref="L16:L23" si="3">SUM(E16,G16,I16,K16)</f>
        <v>6</v>
      </c>
    </row>
    <row r="17" spans="1:15">
      <c r="A17" s="14">
        <v>11</v>
      </c>
      <c r="B17" s="23" t="s">
        <v>174</v>
      </c>
      <c r="C17" s="7">
        <v>35</v>
      </c>
      <c r="D17" s="15"/>
      <c r="E17" s="22"/>
      <c r="F17" s="15">
        <v>9</v>
      </c>
      <c r="G17" s="22">
        <f>VLOOKUP(F17,$J$41:$K$50,2,FALSE)</f>
        <v>2</v>
      </c>
      <c r="H17" s="15"/>
      <c r="I17" s="16"/>
      <c r="J17" s="21">
        <v>8</v>
      </c>
      <c r="K17" s="22">
        <f>VLOOKUP(J17,$J$41:$K$50,2,FALSE)</f>
        <v>3</v>
      </c>
      <c r="L17" s="7">
        <f>SUM(E17,G17,I17,K17)</f>
        <v>5</v>
      </c>
    </row>
    <row r="18" spans="1:15">
      <c r="A18" s="14">
        <v>12</v>
      </c>
      <c r="B18" s="7" t="s">
        <v>215</v>
      </c>
      <c r="C18" s="7">
        <v>98</v>
      </c>
      <c r="D18" s="15"/>
      <c r="E18" s="16"/>
      <c r="F18" s="15"/>
      <c r="G18" s="22"/>
      <c r="H18" s="15"/>
      <c r="I18" s="16"/>
      <c r="J18" s="21">
        <v>7</v>
      </c>
      <c r="K18" s="22">
        <f>VLOOKUP(J18,$J$41:$K$50,2,FALSE)</f>
        <v>4</v>
      </c>
      <c r="L18" s="7">
        <f>SUM(E18,G18,I18,K18)</f>
        <v>4</v>
      </c>
    </row>
    <row r="19" spans="1:15">
      <c r="A19" s="14">
        <v>13</v>
      </c>
      <c r="B19" s="23" t="s">
        <v>173</v>
      </c>
      <c r="C19" s="7">
        <v>31</v>
      </c>
      <c r="D19" s="15"/>
      <c r="E19" s="22"/>
      <c r="F19" s="15">
        <v>7</v>
      </c>
      <c r="G19" s="22">
        <f>VLOOKUP(F19,$J$41:$K$50,2,FALSE)</f>
        <v>4</v>
      </c>
      <c r="H19" s="15"/>
      <c r="I19" s="16"/>
      <c r="J19" s="21"/>
      <c r="K19" s="22"/>
      <c r="L19" s="7">
        <f>SUM(E19,G19,I19,K19)</f>
        <v>4</v>
      </c>
    </row>
    <row r="20" spans="1:15">
      <c r="A20" s="14">
        <v>14</v>
      </c>
      <c r="B20" s="23" t="s">
        <v>216</v>
      </c>
      <c r="C20" s="7">
        <v>50</v>
      </c>
      <c r="D20" s="15"/>
      <c r="E20" s="16"/>
      <c r="F20" s="15"/>
      <c r="G20" s="22"/>
      <c r="H20" s="15"/>
      <c r="I20" s="16"/>
      <c r="J20" s="21">
        <v>9</v>
      </c>
      <c r="K20" s="22">
        <f>VLOOKUP(J20,$J$41:$K$50,2,FALSE)</f>
        <v>2</v>
      </c>
      <c r="L20" s="7">
        <f>SUM(E20,G20,I20,K20)</f>
        <v>2</v>
      </c>
    </row>
    <row r="21" spans="1:15">
      <c r="A21" s="14">
        <v>15</v>
      </c>
      <c r="B21" s="23" t="s">
        <v>175</v>
      </c>
      <c r="C21" s="7">
        <v>57</v>
      </c>
      <c r="D21" s="15"/>
      <c r="E21" s="22"/>
      <c r="F21" s="15">
        <v>10</v>
      </c>
      <c r="G21" s="22">
        <f>VLOOKUP(F21,$J$41:$K$50,2,FALSE)</f>
        <v>1</v>
      </c>
      <c r="H21" s="15"/>
      <c r="I21" s="16"/>
      <c r="J21" s="21">
        <v>10</v>
      </c>
      <c r="K21" s="22">
        <f>VLOOKUP(J21,$J$41:$K$50,2,FALSE)</f>
        <v>1</v>
      </c>
      <c r="L21" s="7">
        <f t="shared" si="3"/>
        <v>2</v>
      </c>
    </row>
    <row r="22" spans="1:15">
      <c r="A22" s="14"/>
      <c r="B22" s="7"/>
      <c r="C22" s="7"/>
      <c r="D22" s="15"/>
      <c r="E22" s="16"/>
      <c r="F22" s="15"/>
      <c r="G22" s="22"/>
      <c r="H22" s="15"/>
      <c r="I22" s="16"/>
      <c r="J22" s="15"/>
      <c r="K22" s="22"/>
      <c r="L22" s="7">
        <f t="shared" ref="L22" si="4">SUM(E22,G22,I22,K22)</f>
        <v>0</v>
      </c>
    </row>
    <row r="23" spans="1:15">
      <c r="A23" s="14"/>
      <c r="B23" s="7"/>
      <c r="C23" s="7"/>
      <c r="D23" s="15"/>
      <c r="E23" s="16"/>
      <c r="F23" s="15"/>
      <c r="G23" s="16"/>
      <c r="H23" s="15"/>
      <c r="I23" s="16"/>
      <c r="J23" s="15"/>
      <c r="K23" s="16"/>
      <c r="L23" s="7">
        <f t="shared" si="3"/>
        <v>0</v>
      </c>
    </row>
    <row r="25" spans="1:15">
      <c r="A25" s="47" t="s">
        <v>63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9"/>
    </row>
    <row r="26" spans="1:15" ht="15" customHeight="1">
      <c r="A26" s="50" t="s">
        <v>12</v>
      </c>
      <c r="B26" s="51" t="s">
        <v>0</v>
      </c>
      <c r="C26" s="50" t="s">
        <v>7</v>
      </c>
      <c r="D26" s="51" t="s">
        <v>1</v>
      </c>
      <c r="E26" s="51"/>
      <c r="F26" s="51" t="s">
        <v>2</v>
      </c>
      <c r="G26" s="51"/>
      <c r="H26" s="51" t="s">
        <v>3</v>
      </c>
      <c r="I26" s="51"/>
      <c r="J26" s="51" t="s">
        <v>4</v>
      </c>
      <c r="K26" s="51"/>
      <c r="L26" s="36" t="s">
        <v>45</v>
      </c>
      <c r="M26" s="32" t="s">
        <v>75</v>
      </c>
      <c r="N26" s="44"/>
      <c r="O26" s="44"/>
    </row>
    <row r="27" spans="1:15">
      <c r="A27" s="50"/>
      <c r="B27" s="51"/>
      <c r="C27" s="51"/>
      <c r="D27" s="46">
        <v>8</v>
      </c>
      <c r="E27" s="46"/>
      <c r="F27" s="46">
        <v>8</v>
      </c>
      <c r="G27" s="46"/>
      <c r="H27" s="46">
        <v>10</v>
      </c>
      <c r="I27" s="46"/>
      <c r="J27" s="46">
        <v>11</v>
      </c>
      <c r="K27" s="46"/>
      <c r="L27" s="35">
        <f>ROUNDDOWN(AVERAGE(D27:K27),0)</f>
        <v>9</v>
      </c>
      <c r="M27" s="33">
        <f>IF(L27&lt;2,0,IF(L27&lt;4,1,IF(L27&lt;6,2,IF(L27&lt;8,3,IF(L27&lt;10,4,IF(L27&lt;12,5,6))))))</f>
        <v>4</v>
      </c>
      <c r="N27" s="45"/>
      <c r="O27" s="45"/>
    </row>
    <row r="28" spans="1:15">
      <c r="A28" s="50"/>
      <c r="B28" s="51"/>
      <c r="C28" s="51"/>
      <c r="D28" s="12" t="s">
        <v>5</v>
      </c>
      <c r="E28" s="13" t="s">
        <v>6</v>
      </c>
      <c r="F28" s="12" t="s">
        <v>5</v>
      </c>
      <c r="G28" s="13" t="s">
        <v>6</v>
      </c>
      <c r="H28" s="12" t="s">
        <v>5</v>
      </c>
      <c r="I28" s="13" t="s">
        <v>6</v>
      </c>
      <c r="J28" s="12" t="s">
        <v>5</v>
      </c>
      <c r="K28" s="13" t="s">
        <v>6</v>
      </c>
      <c r="L28" s="36" t="s">
        <v>46</v>
      </c>
    </row>
    <row r="29" spans="1:15">
      <c r="A29" s="14">
        <v>1</v>
      </c>
      <c r="B29" s="23" t="s">
        <v>112</v>
      </c>
      <c r="C29" s="37" t="s">
        <v>113</v>
      </c>
      <c r="D29" s="15">
        <v>1</v>
      </c>
      <c r="E29" s="22">
        <f>VLOOKUP(D29,$J$41:$K$50,2,FALSE)</f>
        <v>20</v>
      </c>
      <c r="F29" s="15">
        <v>1</v>
      </c>
      <c r="G29" s="22">
        <f>VLOOKUP(F29,$J$41:$K$50,2,FALSE)</f>
        <v>20</v>
      </c>
      <c r="H29" s="15">
        <v>1</v>
      </c>
      <c r="I29" s="22">
        <f>VLOOKUP(H29,$J$41:$K$50,2,FALSE)</f>
        <v>20</v>
      </c>
      <c r="J29" s="15">
        <v>1</v>
      </c>
      <c r="K29" s="22">
        <f>VLOOKUP(J29,$J$41:$K$50,2,FALSE)</f>
        <v>20</v>
      </c>
      <c r="L29" s="7">
        <f>SUM(E29,G29,I29,K29)</f>
        <v>80</v>
      </c>
    </row>
    <row r="30" spans="1:15">
      <c r="A30" s="14">
        <v>2</v>
      </c>
      <c r="B30" s="23" t="s">
        <v>115</v>
      </c>
      <c r="C30" s="7">
        <v>13</v>
      </c>
      <c r="D30" s="15">
        <v>3</v>
      </c>
      <c r="E30" s="22">
        <f>VLOOKUP(D30,$J$41:$K$50,2,FALSE)</f>
        <v>12</v>
      </c>
      <c r="F30" s="15">
        <v>3</v>
      </c>
      <c r="G30" s="22">
        <f>VLOOKUP(F30,$J$41:$K$50,2,FALSE)</f>
        <v>12</v>
      </c>
      <c r="H30" s="15">
        <v>2</v>
      </c>
      <c r="I30" s="22">
        <f>VLOOKUP(H30,$J$41:$K$50,2,FALSE)</f>
        <v>15</v>
      </c>
      <c r="J30" s="15"/>
      <c r="K30" s="22"/>
      <c r="L30" s="7">
        <f>SUM(E30,G30,I30,K30)</f>
        <v>39</v>
      </c>
    </row>
    <row r="31" spans="1:15">
      <c r="A31" s="14">
        <v>3</v>
      </c>
      <c r="B31" s="23" t="s">
        <v>114</v>
      </c>
      <c r="C31" s="7">
        <v>10</v>
      </c>
      <c r="D31" s="15">
        <v>2</v>
      </c>
      <c r="E31" s="22">
        <f>VLOOKUP(D31,$J$41:$K$50,2,FALSE)</f>
        <v>15</v>
      </c>
      <c r="F31" s="15">
        <v>2</v>
      </c>
      <c r="G31" s="22">
        <f>VLOOKUP(F31,$J$41:$K$50,2,FALSE)</f>
        <v>15</v>
      </c>
      <c r="H31" s="15">
        <v>5</v>
      </c>
      <c r="I31" s="22">
        <f>VLOOKUP(H31,$J$41:$K$50,2,FALSE)</f>
        <v>8</v>
      </c>
      <c r="J31" s="15"/>
      <c r="K31" s="22"/>
      <c r="L31" s="7">
        <f>SUM(E31,G31,I31,K31)</f>
        <v>38</v>
      </c>
    </row>
    <row r="32" spans="1:15">
      <c r="A32" s="14">
        <v>4</v>
      </c>
      <c r="B32" s="23" t="s">
        <v>116</v>
      </c>
      <c r="C32" s="7">
        <v>4</v>
      </c>
      <c r="D32" s="15">
        <v>4</v>
      </c>
      <c r="E32" s="22">
        <f>VLOOKUP(D32,$J$41:$K$50,2,FALSE)</f>
        <v>10</v>
      </c>
      <c r="F32" s="15">
        <v>4</v>
      </c>
      <c r="G32" s="22">
        <f>VLOOKUP(F32,$J$41:$K$50,2,FALSE)</f>
        <v>10</v>
      </c>
      <c r="H32" s="15"/>
      <c r="I32" s="16"/>
      <c r="J32" s="15">
        <v>2</v>
      </c>
      <c r="K32" s="22">
        <f>VLOOKUP(J32,$J$41:$K$50,2,FALSE)</f>
        <v>15</v>
      </c>
      <c r="L32" s="7">
        <f>SUM(E32,G32,I32,K32)</f>
        <v>35</v>
      </c>
    </row>
    <row r="33" spans="1:12">
      <c r="A33" s="14">
        <v>5</v>
      </c>
      <c r="B33" s="23" t="s">
        <v>184</v>
      </c>
      <c r="C33" s="7">
        <v>43</v>
      </c>
      <c r="D33" s="15"/>
      <c r="E33" s="16"/>
      <c r="F33" s="15"/>
      <c r="G33" s="22"/>
      <c r="H33" s="15">
        <v>3</v>
      </c>
      <c r="I33" s="22">
        <f>VLOOKUP(H33,$J$41:$K$50,2,FALSE)</f>
        <v>12</v>
      </c>
      <c r="J33" s="15">
        <v>3</v>
      </c>
      <c r="K33" s="22">
        <f>VLOOKUP(J33,$J$41:$K$50,2,FALSE)</f>
        <v>12</v>
      </c>
      <c r="L33" s="7">
        <f t="shared" ref="L33:L35" si="5">SUM(E33,G33,I33,K33)</f>
        <v>24</v>
      </c>
    </row>
    <row r="34" spans="1:12">
      <c r="A34" s="14">
        <v>6</v>
      </c>
      <c r="B34" s="23" t="s">
        <v>185</v>
      </c>
      <c r="C34" s="7">
        <v>5</v>
      </c>
      <c r="D34" s="15"/>
      <c r="E34" s="22"/>
      <c r="F34" s="15"/>
      <c r="G34" s="16"/>
      <c r="H34" s="15">
        <v>4</v>
      </c>
      <c r="I34" s="22">
        <f>VLOOKUP(H34,$J$41:$K$50,2,FALSE)</f>
        <v>10</v>
      </c>
      <c r="J34" s="15">
        <v>4</v>
      </c>
      <c r="K34" s="22">
        <f>VLOOKUP(J34,$J$41:$K$50,2,FALSE)</f>
        <v>10</v>
      </c>
      <c r="L34" s="7">
        <f t="shared" si="5"/>
        <v>20</v>
      </c>
    </row>
    <row r="35" spans="1:12">
      <c r="A35" s="14">
        <v>7</v>
      </c>
      <c r="B35" s="7" t="s">
        <v>217</v>
      </c>
      <c r="C35" s="7">
        <v>8</v>
      </c>
      <c r="D35" s="15"/>
      <c r="E35" s="16"/>
      <c r="F35" s="15"/>
      <c r="G35" s="16"/>
      <c r="H35" s="15"/>
      <c r="I35" s="22"/>
      <c r="J35" s="15">
        <v>5</v>
      </c>
      <c r="K35" s="22">
        <f>VLOOKUP(J35,$J$41:$K$50,2,FALSE)</f>
        <v>8</v>
      </c>
      <c r="L35" s="7">
        <f t="shared" si="5"/>
        <v>8</v>
      </c>
    </row>
    <row r="36" spans="1:12">
      <c r="A36" s="14">
        <v>8</v>
      </c>
      <c r="B36" s="7"/>
      <c r="C36" s="7"/>
      <c r="D36" s="15"/>
      <c r="E36" s="16"/>
      <c r="F36" s="15"/>
      <c r="G36" s="22"/>
      <c r="H36" s="15"/>
      <c r="I36" s="16"/>
      <c r="J36" s="15"/>
      <c r="K36" s="16"/>
      <c r="L36" s="7">
        <f>SUM(E36,G36,I36,K36)</f>
        <v>0</v>
      </c>
    </row>
    <row r="37" spans="1:12">
      <c r="A37" s="14">
        <v>9</v>
      </c>
      <c r="B37" s="7"/>
      <c r="C37" s="7"/>
      <c r="D37" s="15"/>
      <c r="E37" s="16"/>
      <c r="F37" s="15"/>
      <c r="G37" s="22"/>
      <c r="H37" s="15"/>
      <c r="I37" s="16"/>
      <c r="J37" s="15"/>
      <c r="K37" s="22"/>
      <c r="L37" s="7">
        <f t="shared" ref="L37:L38" si="6">SUM(E37,G37,I37,K37)</f>
        <v>0</v>
      </c>
    </row>
    <row r="38" spans="1:12">
      <c r="A38" s="14">
        <v>10</v>
      </c>
      <c r="B38" s="7"/>
      <c r="C38" s="7"/>
      <c r="D38" s="15"/>
      <c r="E38" s="16"/>
      <c r="F38" s="15"/>
      <c r="G38" s="16"/>
      <c r="H38" s="15"/>
      <c r="I38" s="16"/>
      <c r="J38" s="15"/>
      <c r="K38" s="16"/>
      <c r="L38" s="7">
        <f t="shared" si="6"/>
        <v>0</v>
      </c>
    </row>
    <row r="39" spans="1:12">
      <c r="A39" s="17"/>
      <c r="B39" s="18"/>
      <c r="C39" s="18"/>
      <c r="D39" s="19"/>
      <c r="E39" s="18"/>
      <c r="F39" s="19"/>
      <c r="G39" s="18"/>
      <c r="H39" s="19"/>
      <c r="I39" s="18"/>
      <c r="J39" s="19"/>
      <c r="K39" s="18"/>
      <c r="L39" s="18"/>
    </row>
    <row r="40" spans="1:12">
      <c r="J40" s="8" t="s">
        <v>44</v>
      </c>
    </row>
    <row r="41" spans="1:12">
      <c r="J41" s="30">
        <v>1</v>
      </c>
      <c r="K41" s="29">
        <v>20</v>
      </c>
    </row>
    <row r="42" spans="1:12">
      <c r="J42" s="30">
        <v>2</v>
      </c>
      <c r="K42" s="29">
        <v>15</v>
      </c>
    </row>
    <row r="43" spans="1:12">
      <c r="J43" s="30">
        <v>3</v>
      </c>
      <c r="K43" s="29">
        <v>12</v>
      </c>
    </row>
    <row r="44" spans="1:12">
      <c r="J44" s="30">
        <v>4</v>
      </c>
      <c r="K44" s="29">
        <v>10</v>
      </c>
    </row>
    <row r="45" spans="1:12">
      <c r="J45" s="30">
        <v>5</v>
      </c>
      <c r="K45" s="29">
        <v>8</v>
      </c>
    </row>
    <row r="46" spans="1:12">
      <c r="J46" s="30">
        <v>6</v>
      </c>
      <c r="K46" s="29">
        <v>6</v>
      </c>
    </row>
    <row r="47" spans="1:12">
      <c r="J47" s="30">
        <v>7</v>
      </c>
      <c r="K47" s="29">
        <v>4</v>
      </c>
    </row>
    <row r="48" spans="1:12">
      <c r="J48" s="30">
        <v>8</v>
      </c>
      <c r="K48" s="29">
        <v>3</v>
      </c>
    </row>
    <row r="49" spans="10:11">
      <c r="J49" s="30">
        <v>9</v>
      </c>
      <c r="K49" s="29">
        <v>2</v>
      </c>
    </row>
    <row r="50" spans="10:11">
      <c r="J50" s="30">
        <v>10</v>
      </c>
      <c r="K50" s="29">
        <v>1</v>
      </c>
    </row>
  </sheetData>
  <mergeCells count="24">
    <mergeCell ref="A25:L25"/>
    <mergeCell ref="A26:A28"/>
    <mergeCell ref="B26:B28"/>
    <mergeCell ref="C26:C28"/>
    <mergeCell ref="D26:E26"/>
    <mergeCell ref="F26:G26"/>
    <mergeCell ref="H26:I26"/>
    <mergeCell ref="J26:K26"/>
    <mergeCell ref="D27:E27"/>
    <mergeCell ref="F27:G27"/>
    <mergeCell ref="H27:I27"/>
    <mergeCell ref="J27:K27"/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zoomScaleNormal="100" workbookViewId="0">
      <selection activeCell="O5" sqref="O5"/>
    </sheetView>
  </sheetViews>
  <sheetFormatPr defaultRowHeight="14.25" customHeight="1"/>
  <cols>
    <col min="1" max="1" width="7.5" style="8" customWidth="1"/>
    <col min="2" max="2" width="17.5" style="8" customWidth="1"/>
    <col min="3" max="3" width="5.625" style="8" customWidth="1"/>
    <col min="4" max="4" width="6.25" style="8" customWidth="1"/>
    <col min="5" max="5" width="6.125" style="8" customWidth="1"/>
    <col min="6" max="6" width="6.25" style="8" customWidth="1"/>
    <col min="7" max="7" width="6.125" style="8" customWidth="1"/>
    <col min="8" max="8" width="6.25" style="8" customWidth="1"/>
    <col min="9" max="9" width="6.125" style="8" customWidth="1"/>
    <col min="10" max="10" width="6.25" style="8" customWidth="1"/>
    <col min="11" max="11" width="6.125" style="8" customWidth="1"/>
    <col min="12" max="12" width="10" style="8" customWidth="1"/>
    <col min="13" max="13" width="11.625" style="8" customWidth="1"/>
    <col min="14" max="16384" width="9" style="8"/>
  </cols>
  <sheetData>
    <row r="1" spans="1:13" ht="14.25" customHeight="1">
      <c r="A1" s="9" t="s">
        <v>49</v>
      </c>
    </row>
    <row r="2" spans="1:13" ht="14.25" customHeight="1">
      <c r="A2" s="9"/>
    </row>
    <row r="3" spans="1:13" ht="14.25" customHeight="1">
      <c r="A3" s="47" t="s">
        <v>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3" ht="14.25" customHeight="1">
      <c r="A4" s="50" t="s">
        <v>12</v>
      </c>
      <c r="B4" s="51" t="s">
        <v>0</v>
      </c>
      <c r="C4" s="50" t="s">
        <v>7</v>
      </c>
      <c r="D4" s="51" t="s">
        <v>1</v>
      </c>
      <c r="E4" s="51"/>
      <c r="F4" s="51" t="s">
        <v>43</v>
      </c>
      <c r="G4" s="51"/>
      <c r="H4" s="51" t="s">
        <v>55</v>
      </c>
      <c r="I4" s="51"/>
      <c r="J4" s="51" t="s">
        <v>57</v>
      </c>
      <c r="K4" s="51"/>
      <c r="L4" s="10" t="s">
        <v>45</v>
      </c>
      <c r="M4" s="32" t="s">
        <v>74</v>
      </c>
    </row>
    <row r="5" spans="1:13" ht="14.25" customHeight="1">
      <c r="A5" s="50"/>
      <c r="B5" s="51"/>
      <c r="C5" s="51"/>
      <c r="D5" s="46">
        <v>2</v>
      </c>
      <c r="E5" s="46"/>
      <c r="F5" s="46">
        <v>4</v>
      </c>
      <c r="G5" s="46"/>
      <c r="H5" s="46">
        <v>2</v>
      </c>
      <c r="I5" s="46"/>
      <c r="J5" s="46">
        <v>0</v>
      </c>
      <c r="K5" s="46"/>
      <c r="L5" s="27">
        <f>ROUNDDOWN(AVERAGE(D5:K5),0)</f>
        <v>2</v>
      </c>
      <c r="M5" s="33">
        <f>IF(L5&lt;2,0,IF(L5&lt;4,1,IF(L5&lt;6,2,IF(L5&lt;8,3,IF(L5&lt;10,4,IF(L5&lt;12,5,6))))))</f>
        <v>1</v>
      </c>
    </row>
    <row r="6" spans="1:13" ht="14.25" customHeight="1">
      <c r="A6" s="50"/>
      <c r="B6" s="51"/>
      <c r="C6" s="51"/>
      <c r="D6" s="12" t="s">
        <v>5</v>
      </c>
      <c r="E6" s="13" t="s">
        <v>6</v>
      </c>
      <c r="F6" s="12" t="s">
        <v>5</v>
      </c>
      <c r="G6" s="13" t="s">
        <v>6</v>
      </c>
      <c r="H6" s="12" t="s">
        <v>5</v>
      </c>
      <c r="I6" s="13" t="s">
        <v>6</v>
      </c>
      <c r="J6" s="12" t="s">
        <v>5</v>
      </c>
      <c r="K6" s="13" t="s">
        <v>6</v>
      </c>
      <c r="L6" s="34" t="s">
        <v>46</v>
      </c>
    </row>
    <row r="7" spans="1:13" ht="14.25" customHeight="1">
      <c r="A7" s="24">
        <v>1</v>
      </c>
      <c r="B7" s="23" t="s">
        <v>99</v>
      </c>
      <c r="C7" s="23">
        <v>15</v>
      </c>
      <c r="D7" s="21">
        <v>1</v>
      </c>
      <c r="E7" s="22">
        <f>VLOOKUP(D7,$J$73:$K$82,2,FALSE)</f>
        <v>20</v>
      </c>
      <c r="F7" s="21">
        <v>1</v>
      </c>
      <c r="G7" s="22">
        <f>VLOOKUP(F7,$J$73:$K$82,2,FALSE)</f>
        <v>20</v>
      </c>
      <c r="H7" s="21">
        <v>1</v>
      </c>
      <c r="I7" s="22">
        <f>VLOOKUP(H7,$J$73:$K$82,2,FALSE)</f>
        <v>20</v>
      </c>
      <c r="J7" s="15"/>
      <c r="K7" s="22"/>
      <c r="L7" s="7">
        <f>SUM(E7,G7,I7,K7)</f>
        <v>60</v>
      </c>
    </row>
    <row r="8" spans="1:13" ht="14.25" customHeight="1">
      <c r="A8" s="24">
        <v>2</v>
      </c>
      <c r="B8" s="23" t="s">
        <v>140</v>
      </c>
      <c r="C8" s="23">
        <v>11</v>
      </c>
      <c r="D8" s="21"/>
      <c r="E8" s="22"/>
      <c r="F8" s="21">
        <v>2</v>
      </c>
      <c r="G8" s="22">
        <f>VLOOKUP(F8,$J$73:$K$82,2,FALSE)</f>
        <v>15</v>
      </c>
      <c r="H8" s="21"/>
      <c r="I8" s="22"/>
      <c r="J8" s="15"/>
      <c r="K8" s="22"/>
      <c r="L8" s="7">
        <f>SUM(E8,G8,I8,K8)</f>
        <v>15</v>
      </c>
    </row>
    <row r="9" spans="1:13" ht="14.25" customHeight="1">
      <c r="A9" s="24">
        <v>3</v>
      </c>
      <c r="B9" s="23"/>
      <c r="C9" s="23"/>
      <c r="D9" s="21"/>
      <c r="E9" s="22"/>
      <c r="F9" s="21"/>
      <c r="G9" s="22"/>
      <c r="H9" s="21"/>
      <c r="I9" s="22"/>
      <c r="J9" s="15"/>
      <c r="K9" s="22"/>
      <c r="L9" s="7">
        <f>SUM(E9,G9,I9,K9)</f>
        <v>0</v>
      </c>
    </row>
    <row r="11" spans="1:13" ht="14.25" customHeight="1">
      <c r="A11" s="47" t="s">
        <v>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9"/>
    </row>
    <row r="12" spans="1:13" ht="14.25" customHeight="1">
      <c r="A12" s="52" t="s">
        <v>12</v>
      </c>
      <c r="B12" s="53" t="s">
        <v>0</v>
      </c>
      <c r="C12" s="52" t="s">
        <v>7</v>
      </c>
      <c r="D12" s="51" t="s">
        <v>1</v>
      </c>
      <c r="E12" s="51"/>
      <c r="F12" s="51" t="s">
        <v>43</v>
      </c>
      <c r="G12" s="51"/>
      <c r="H12" s="51" t="s">
        <v>55</v>
      </c>
      <c r="I12" s="51"/>
      <c r="J12" s="51" t="s">
        <v>57</v>
      </c>
      <c r="K12" s="51"/>
      <c r="L12" s="28" t="s">
        <v>45</v>
      </c>
      <c r="M12" s="32" t="s">
        <v>74</v>
      </c>
    </row>
    <row r="13" spans="1:13" ht="14.25" customHeight="1">
      <c r="A13" s="52"/>
      <c r="B13" s="53"/>
      <c r="C13" s="53"/>
      <c r="D13" s="54">
        <v>3</v>
      </c>
      <c r="E13" s="54"/>
      <c r="F13" s="54">
        <v>2</v>
      </c>
      <c r="G13" s="54"/>
      <c r="H13" s="54">
        <v>4</v>
      </c>
      <c r="I13" s="54"/>
      <c r="J13" s="46">
        <v>2</v>
      </c>
      <c r="K13" s="46"/>
      <c r="L13" s="27">
        <f>ROUNDDOWN(AVERAGE(D13:K13),0)</f>
        <v>2</v>
      </c>
      <c r="M13" s="33">
        <f>IF(L13&lt;2,0,IF(L13&lt;4,1,IF(L13&lt;6,2,IF(L13&lt;8,3,IF(L13&lt;10,4,IF(L13&lt;12,5,6))))))</f>
        <v>1</v>
      </c>
    </row>
    <row r="14" spans="1:13" ht="14.25" customHeight="1">
      <c r="A14" s="52"/>
      <c r="B14" s="53"/>
      <c r="C14" s="53"/>
      <c r="D14" s="25" t="s">
        <v>5</v>
      </c>
      <c r="E14" s="26" t="s">
        <v>6</v>
      </c>
      <c r="F14" s="25" t="s">
        <v>5</v>
      </c>
      <c r="G14" s="26" t="s">
        <v>6</v>
      </c>
      <c r="H14" s="25" t="s">
        <v>5</v>
      </c>
      <c r="I14" s="26" t="s">
        <v>6</v>
      </c>
      <c r="J14" s="12" t="s">
        <v>5</v>
      </c>
      <c r="K14" s="13" t="s">
        <v>6</v>
      </c>
      <c r="L14" s="34" t="s">
        <v>46</v>
      </c>
    </row>
    <row r="15" spans="1:13" ht="14.25" customHeight="1">
      <c r="A15" s="24">
        <v>1</v>
      </c>
      <c r="B15" s="23" t="s">
        <v>190</v>
      </c>
      <c r="C15" s="23">
        <v>78</v>
      </c>
      <c r="D15" s="21"/>
      <c r="E15" s="22"/>
      <c r="F15" s="21"/>
      <c r="G15" s="22"/>
      <c r="H15" s="21">
        <v>1</v>
      </c>
      <c r="I15" s="22">
        <f>VLOOKUP(H15,$J$73:$K$82,2,FALSE)</f>
        <v>20</v>
      </c>
      <c r="J15" s="15">
        <v>1</v>
      </c>
      <c r="K15" s="22">
        <f>VLOOKUP(J15,$J$73:$K$82,2,FALSE)</f>
        <v>20</v>
      </c>
      <c r="L15" s="7">
        <f>SUM(E15,G15,I15,K15)</f>
        <v>40</v>
      </c>
    </row>
    <row r="16" spans="1:13" ht="14.25" customHeight="1">
      <c r="A16" s="24">
        <v>2</v>
      </c>
      <c r="B16" s="23" t="s">
        <v>100</v>
      </c>
      <c r="C16" s="23">
        <v>34</v>
      </c>
      <c r="D16" s="21">
        <v>1</v>
      </c>
      <c r="E16" s="22">
        <f>VLOOKUP(D16,$J$73:$K$82,2,FALSE)</f>
        <v>20</v>
      </c>
      <c r="F16" s="21"/>
      <c r="G16" s="22"/>
      <c r="H16" s="21">
        <v>2</v>
      </c>
      <c r="I16" s="22">
        <f>VLOOKUP(H16,$J$73:$K$82,2,FALSE)</f>
        <v>15</v>
      </c>
      <c r="J16" s="15"/>
      <c r="K16" s="22"/>
      <c r="L16" s="7">
        <f>SUM(E16,G16,I16,K16)</f>
        <v>35</v>
      </c>
    </row>
    <row r="17" spans="1:13" ht="14.25" customHeight="1">
      <c r="A17" s="24">
        <v>3</v>
      </c>
      <c r="B17" s="23" t="s">
        <v>138</v>
      </c>
      <c r="C17" s="23">
        <v>20</v>
      </c>
      <c r="D17" s="21"/>
      <c r="E17" s="22"/>
      <c r="F17" s="21">
        <v>1</v>
      </c>
      <c r="G17" s="22">
        <f>VLOOKUP(F17,$J$73:$K$82,2,FALSE)</f>
        <v>20</v>
      </c>
      <c r="H17" s="21"/>
      <c r="I17" s="22"/>
      <c r="J17" s="15"/>
      <c r="K17" s="16"/>
      <c r="L17" s="7">
        <f>SUM(E17,G17,I17,K17)</f>
        <v>20</v>
      </c>
    </row>
    <row r="19" spans="1:13" ht="14.25" customHeight="1">
      <c r="A19" s="47" t="s">
        <v>51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</row>
    <row r="20" spans="1:13" ht="14.25" customHeight="1">
      <c r="A20" s="52" t="s">
        <v>12</v>
      </c>
      <c r="B20" s="53" t="s">
        <v>0</v>
      </c>
      <c r="C20" s="52" t="s">
        <v>7</v>
      </c>
      <c r="D20" s="51" t="s">
        <v>1</v>
      </c>
      <c r="E20" s="51"/>
      <c r="F20" s="51" t="s">
        <v>43</v>
      </c>
      <c r="G20" s="51"/>
      <c r="H20" s="51" t="s">
        <v>55</v>
      </c>
      <c r="I20" s="51"/>
      <c r="J20" s="51" t="s">
        <v>57</v>
      </c>
      <c r="K20" s="51"/>
      <c r="L20" s="28" t="s">
        <v>45</v>
      </c>
      <c r="M20" s="32" t="s">
        <v>74</v>
      </c>
    </row>
    <row r="21" spans="1:13" ht="14.25" customHeight="1">
      <c r="A21" s="52"/>
      <c r="B21" s="53"/>
      <c r="C21" s="53"/>
      <c r="D21" s="54">
        <v>4</v>
      </c>
      <c r="E21" s="54"/>
      <c r="F21" s="54">
        <v>4</v>
      </c>
      <c r="G21" s="54"/>
      <c r="H21" s="54">
        <v>4</v>
      </c>
      <c r="I21" s="54"/>
      <c r="J21" s="46">
        <v>5</v>
      </c>
      <c r="K21" s="46"/>
      <c r="L21" s="27">
        <f>ROUNDDOWN(AVERAGE(D21:K21),0)</f>
        <v>4</v>
      </c>
      <c r="M21" s="33">
        <f>IF(L21&lt;2,0,IF(L21&lt;4,1,IF(L21&lt;6,2,IF(L21&lt;8,3,IF(L21&lt;10,4,IF(L21&lt;12,5,6))))))</f>
        <v>2</v>
      </c>
    </row>
    <row r="22" spans="1:13" ht="14.25" customHeight="1">
      <c r="A22" s="52"/>
      <c r="B22" s="53"/>
      <c r="C22" s="53"/>
      <c r="D22" s="25" t="s">
        <v>5</v>
      </c>
      <c r="E22" s="26" t="s">
        <v>6</v>
      </c>
      <c r="F22" s="25" t="s">
        <v>5</v>
      </c>
      <c r="G22" s="26" t="s">
        <v>6</v>
      </c>
      <c r="H22" s="25" t="s">
        <v>5</v>
      </c>
      <c r="I22" s="26" t="s">
        <v>6</v>
      </c>
      <c r="J22" s="12" t="s">
        <v>5</v>
      </c>
      <c r="K22" s="13" t="s">
        <v>6</v>
      </c>
      <c r="L22" s="34" t="s">
        <v>46</v>
      </c>
    </row>
    <row r="23" spans="1:13" ht="14.25" customHeight="1">
      <c r="A23" s="24">
        <v>1</v>
      </c>
      <c r="B23" s="23" t="s">
        <v>102</v>
      </c>
      <c r="C23" s="23">
        <v>77</v>
      </c>
      <c r="D23" s="21">
        <v>2</v>
      </c>
      <c r="E23" s="22">
        <f>VLOOKUP(D23,$J$73:$K$82,2,FALSE)</f>
        <v>15</v>
      </c>
      <c r="F23" s="21">
        <v>2</v>
      </c>
      <c r="G23" s="22">
        <f>VLOOKUP(F23,$J$73:$K$82,2,FALSE)</f>
        <v>15</v>
      </c>
      <c r="H23" s="21"/>
      <c r="I23" s="22"/>
      <c r="J23" s="15">
        <v>1</v>
      </c>
      <c r="K23" s="22">
        <f>VLOOKUP(J23,$J$73:$K$82,2,FALSE)</f>
        <v>20</v>
      </c>
      <c r="L23" s="7">
        <f>SUM(E23,G23,I23,K23)</f>
        <v>50</v>
      </c>
    </row>
    <row r="24" spans="1:13" ht="14.25" customHeight="1">
      <c r="A24" s="14">
        <v>2</v>
      </c>
      <c r="B24" s="23" t="s">
        <v>189</v>
      </c>
      <c r="C24" s="7">
        <v>37</v>
      </c>
      <c r="D24" s="15"/>
      <c r="E24" s="16"/>
      <c r="F24" s="15"/>
      <c r="G24" s="16"/>
      <c r="H24" s="15">
        <v>1</v>
      </c>
      <c r="I24" s="22">
        <f>VLOOKUP(H24,$J$73:$K$82,2,FALSE)</f>
        <v>20</v>
      </c>
      <c r="J24" s="15">
        <v>2</v>
      </c>
      <c r="K24" s="22">
        <f>VLOOKUP(J24,$J$73:$K$82,2,FALSE)</f>
        <v>15</v>
      </c>
      <c r="L24" s="7">
        <f>SUM(E24,G24,I24,K24)</f>
        <v>35</v>
      </c>
    </row>
    <row r="25" spans="1:13" ht="14.25" customHeight="1">
      <c r="A25" s="24">
        <v>3</v>
      </c>
      <c r="B25" s="23" t="s">
        <v>139</v>
      </c>
      <c r="C25" s="23">
        <v>64</v>
      </c>
      <c r="D25" s="21"/>
      <c r="E25" s="22"/>
      <c r="F25" s="21">
        <v>1</v>
      </c>
      <c r="G25" s="22">
        <f>VLOOKUP(F25,$J$73:$K$82,2,FALSE)</f>
        <v>20</v>
      </c>
      <c r="H25" s="21">
        <v>2</v>
      </c>
      <c r="I25" s="22">
        <f>VLOOKUP(H25,$J$73:$K$82,2,FALSE)</f>
        <v>15</v>
      </c>
      <c r="J25" s="15"/>
      <c r="K25" s="16"/>
      <c r="L25" s="7">
        <f>SUM(E25,G25,I25,K25)</f>
        <v>35</v>
      </c>
    </row>
    <row r="26" spans="1:13" ht="14.25" customHeight="1">
      <c r="A26" s="14">
        <v>4</v>
      </c>
      <c r="B26" s="23" t="s">
        <v>101</v>
      </c>
      <c r="C26" s="23">
        <v>99</v>
      </c>
      <c r="D26" s="21">
        <v>1</v>
      </c>
      <c r="E26" s="22">
        <f>VLOOKUP(D26,$J$73:$K$82,2,FALSE)</f>
        <v>20</v>
      </c>
      <c r="F26" s="21"/>
      <c r="G26" s="22"/>
      <c r="H26" s="21"/>
      <c r="I26" s="22"/>
      <c r="J26" s="15"/>
      <c r="K26" s="22"/>
      <c r="L26" s="7">
        <f>SUM(E26,G26,I26,K26)</f>
        <v>20</v>
      </c>
    </row>
    <row r="27" spans="1:13" ht="14.25" customHeight="1">
      <c r="A27" s="24">
        <v>5</v>
      </c>
      <c r="B27" s="7"/>
      <c r="C27" s="7"/>
      <c r="D27" s="15"/>
      <c r="E27" s="16"/>
      <c r="F27" s="15"/>
      <c r="G27" s="16"/>
      <c r="H27" s="15"/>
      <c r="I27" s="16"/>
      <c r="J27" s="15"/>
      <c r="K27" s="16"/>
      <c r="L27" s="7">
        <f t="shared" ref="L27" si="0">SUM(E27,G27,I27,K27)</f>
        <v>0</v>
      </c>
    </row>
    <row r="29" spans="1:13" ht="14.25" customHeight="1">
      <c r="A29" s="47" t="s">
        <v>52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9"/>
    </row>
    <row r="30" spans="1:13" ht="14.25" customHeight="1">
      <c r="A30" s="52" t="s">
        <v>12</v>
      </c>
      <c r="B30" s="53" t="s">
        <v>0</v>
      </c>
      <c r="C30" s="52" t="s">
        <v>7</v>
      </c>
      <c r="D30" s="51" t="s">
        <v>1</v>
      </c>
      <c r="E30" s="51"/>
      <c r="F30" s="51" t="s">
        <v>43</v>
      </c>
      <c r="G30" s="51"/>
      <c r="H30" s="51" t="s">
        <v>55</v>
      </c>
      <c r="I30" s="51"/>
      <c r="J30" s="51" t="s">
        <v>57</v>
      </c>
      <c r="K30" s="51"/>
      <c r="L30" s="36" t="s">
        <v>45</v>
      </c>
      <c r="M30" s="32" t="s">
        <v>74</v>
      </c>
    </row>
    <row r="31" spans="1:13" ht="14.25" customHeight="1">
      <c r="A31" s="52"/>
      <c r="B31" s="53"/>
      <c r="C31" s="53"/>
      <c r="D31" s="54">
        <v>2</v>
      </c>
      <c r="E31" s="54"/>
      <c r="F31" s="54">
        <v>4</v>
      </c>
      <c r="G31" s="54"/>
      <c r="H31" s="54">
        <v>4</v>
      </c>
      <c r="I31" s="54"/>
      <c r="J31" s="46">
        <v>4</v>
      </c>
      <c r="K31" s="46"/>
      <c r="L31" s="35">
        <f>ROUNDDOWN(AVERAGE(D31:K31),0)</f>
        <v>3</v>
      </c>
      <c r="M31" s="33">
        <f>IF(L31&lt;2,0,IF(L31&lt;4,1,IF(L31&lt;6,2,IF(L31&lt;8,3,IF(L31&lt;10,4,IF(L31&lt;12,5,6))))))</f>
        <v>1</v>
      </c>
    </row>
    <row r="32" spans="1:13" ht="14.25" customHeight="1">
      <c r="A32" s="52"/>
      <c r="B32" s="53"/>
      <c r="C32" s="53"/>
      <c r="D32" s="25" t="s">
        <v>5</v>
      </c>
      <c r="E32" s="26" t="s">
        <v>6</v>
      </c>
      <c r="F32" s="25" t="s">
        <v>5</v>
      </c>
      <c r="G32" s="26" t="s">
        <v>6</v>
      </c>
      <c r="H32" s="25" t="s">
        <v>5</v>
      </c>
      <c r="I32" s="26" t="s">
        <v>6</v>
      </c>
      <c r="J32" s="12" t="s">
        <v>5</v>
      </c>
      <c r="K32" s="13" t="s">
        <v>6</v>
      </c>
      <c r="L32" s="36" t="s">
        <v>46</v>
      </c>
    </row>
    <row r="33" spans="1:13" ht="14.25" customHeight="1">
      <c r="A33" s="24">
        <v>1</v>
      </c>
      <c r="B33" s="23" t="s">
        <v>103</v>
      </c>
      <c r="C33" s="23">
        <v>240</v>
      </c>
      <c r="D33" s="21">
        <v>1</v>
      </c>
      <c r="E33" s="22">
        <f>VLOOKUP(D33,$J$73:$K$82,2,FALSE)</f>
        <v>20</v>
      </c>
      <c r="F33" s="21">
        <v>1</v>
      </c>
      <c r="G33" s="22">
        <f>VLOOKUP(F33,$J$73:$K$82,2,FALSE)</f>
        <v>20</v>
      </c>
      <c r="H33" s="21">
        <v>2</v>
      </c>
      <c r="I33" s="22">
        <f>VLOOKUP(H33,$J$73:$K$82,2,FALSE)</f>
        <v>15</v>
      </c>
      <c r="J33" s="15">
        <v>2</v>
      </c>
      <c r="K33" s="22">
        <f>VLOOKUP(J33,$J$73:$K$82,2,FALSE)</f>
        <v>15</v>
      </c>
      <c r="L33" s="7">
        <f>SUM(E33,G33,I33,K33)</f>
        <v>70</v>
      </c>
    </row>
    <row r="34" spans="1:13" ht="14.25" customHeight="1">
      <c r="A34" s="24">
        <v>2</v>
      </c>
      <c r="B34" s="23" t="s">
        <v>137</v>
      </c>
      <c r="C34" s="23">
        <v>40</v>
      </c>
      <c r="D34" s="21"/>
      <c r="E34" s="22"/>
      <c r="F34" s="21">
        <v>2</v>
      </c>
      <c r="G34" s="22">
        <f>VLOOKUP(F34,$J$73:$K$82,2,FALSE)</f>
        <v>15</v>
      </c>
      <c r="H34" s="21">
        <v>1</v>
      </c>
      <c r="I34" s="22">
        <f>VLOOKUP(H34,$J$73:$K$82,2,FALSE)</f>
        <v>20</v>
      </c>
      <c r="J34" s="15">
        <v>1</v>
      </c>
      <c r="K34" s="22">
        <f>VLOOKUP(J34,$J$73:$K$82,2,FALSE)</f>
        <v>20</v>
      </c>
      <c r="L34" s="7">
        <f>SUM(E34,G34,I34,K34)</f>
        <v>55</v>
      </c>
    </row>
    <row r="35" spans="1:13" ht="14.25" customHeight="1">
      <c r="A35" s="24">
        <v>3</v>
      </c>
      <c r="B35" s="23"/>
      <c r="C35" s="23"/>
      <c r="D35" s="21"/>
      <c r="E35" s="22"/>
      <c r="F35" s="21"/>
      <c r="G35" s="22"/>
      <c r="H35" s="21"/>
      <c r="I35" s="22"/>
      <c r="J35" s="15"/>
      <c r="K35" s="16"/>
      <c r="L35" s="7">
        <f>SUM(E35,G35,I35,K35)</f>
        <v>0</v>
      </c>
    </row>
    <row r="36" spans="1:13" ht="14.25" customHeight="1">
      <c r="A36" s="24">
        <v>4</v>
      </c>
      <c r="B36" s="23"/>
      <c r="C36" s="23"/>
      <c r="D36" s="21"/>
      <c r="E36" s="22"/>
      <c r="F36" s="21"/>
      <c r="G36" s="22"/>
      <c r="H36" s="21"/>
      <c r="I36" s="22"/>
      <c r="J36" s="15"/>
      <c r="K36" s="22"/>
      <c r="L36" s="7">
        <f t="shared" ref="L36" si="1">SUM(E36,G36,I36,K36)</f>
        <v>0</v>
      </c>
    </row>
    <row r="38" spans="1:13" ht="14.25" customHeight="1">
      <c r="A38" s="47" t="s">
        <v>53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9"/>
    </row>
    <row r="39" spans="1:13" ht="14.25" customHeight="1">
      <c r="A39" s="52" t="s">
        <v>12</v>
      </c>
      <c r="B39" s="53" t="s">
        <v>0</v>
      </c>
      <c r="C39" s="52" t="s">
        <v>7</v>
      </c>
      <c r="D39" s="51" t="s">
        <v>1</v>
      </c>
      <c r="E39" s="51"/>
      <c r="F39" s="51" t="s">
        <v>43</v>
      </c>
      <c r="G39" s="51"/>
      <c r="H39" s="51" t="s">
        <v>55</v>
      </c>
      <c r="I39" s="51"/>
      <c r="J39" s="51" t="s">
        <v>57</v>
      </c>
      <c r="K39" s="51"/>
      <c r="L39" s="36" t="s">
        <v>45</v>
      </c>
      <c r="M39" s="32" t="s">
        <v>74</v>
      </c>
    </row>
    <row r="40" spans="1:13" ht="14.25" customHeight="1">
      <c r="A40" s="52"/>
      <c r="B40" s="53"/>
      <c r="C40" s="53"/>
      <c r="D40" s="54">
        <v>9</v>
      </c>
      <c r="E40" s="54"/>
      <c r="F40" s="54">
        <v>7</v>
      </c>
      <c r="G40" s="54"/>
      <c r="H40" s="54">
        <v>6</v>
      </c>
      <c r="I40" s="54"/>
      <c r="J40" s="46">
        <v>3</v>
      </c>
      <c r="K40" s="46"/>
      <c r="L40" s="35">
        <f>ROUNDDOWN(AVERAGE(D40:K40),0)</f>
        <v>6</v>
      </c>
      <c r="M40" s="33">
        <f>IF(L40&lt;2,0,IF(L40&lt;4,1,IF(L40&lt;6,2,IF(L40&lt;8,3,IF(L40&lt;10,4,IF(L40&lt;12,5,6))))))</f>
        <v>3</v>
      </c>
    </row>
    <row r="41" spans="1:13" ht="14.25" customHeight="1">
      <c r="A41" s="52"/>
      <c r="B41" s="53"/>
      <c r="C41" s="53"/>
      <c r="D41" s="25" t="s">
        <v>5</v>
      </c>
      <c r="E41" s="26" t="s">
        <v>6</v>
      </c>
      <c r="F41" s="25" t="s">
        <v>5</v>
      </c>
      <c r="G41" s="26" t="s">
        <v>6</v>
      </c>
      <c r="H41" s="25" t="s">
        <v>5</v>
      </c>
      <c r="I41" s="26" t="s">
        <v>6</v>
      </c>
      <c r="J41" s="12" t="s">
        <v>5</v>
      </c>
      <c r="K41" s="13" t="s">
        <v>6</v>
      </c>
      <c r="L41" s="36" t="s">
        <v>46</v>
      </c>
    </row>
    <row r="42" spans="1:13" ht="14.25" customHeight="1">
      <c r="A42" s="24">
        <v>1</v>
      </c>
      <c r="B42" s="23" t="s">
        <v>104</v>
      </c>
      <c r="C42" s="23">
        <v>91</v>
      </c>
      <c r="D42" s="21">
        <v>1</v>
      </c>
      <c r="E42" s="22">
        <f>VLOOKUP(D42,$J$73:$K$82,2,FALSE)</f>
        <v>20</v>
      </c>
      <c r="F42" s="21">
        <v>2</v>
      </c>
      <c r="G42" s="22">
        <f>VLOOKUP(F42,$J$73:$K$82,2,FALSE)</f>
        <v>15</v>
      </c>
      <c r="H42" s="21">
        <v>2</v>
      </c>
      <c r="I42" s="22">
        <f>VLOOKUP(H42,$J$73:$K$82,2,FALSE)</f>
        <v>15</v>
      </c>
      <c r="J42" s="15">
        <v>1</v>
      </c>
      <c r="K42" s="22">
        <f>VLOOKUP(J42,$J$73:$K$82,2,FALSE)</f>
        <v>20</v>
      </c>
      <c r="L42" s="7">
        <f>SUM(E42,G42,I42,K42)</f>
        <v>70</v>
      </c>
    </row>
    <row r="43" spans="1:13" ht="14.25" customHeight="1">
      <c r="A43" s="24">
        <v>2</v>
      </c>
      <c r="B43" s="23" t="s">
        <v>135</v>
      </c>
      <c r="C43" s="7">
        <v>18</v>
      </c>
      <c r="D43" s="15"/>
      <c r="E43" s="16"/>
      <c r="F43" s="15">
        <v>1</v>
      </c>
      <c r="G43" s="22">
        <f>VLOOKUP(F43,$J$73:$K$82,2,FALSE)</f>
        <v>20</v>
      </c>
      <c r="H43" s="15">
        <v>1</v>
      </c>
      <c r="I43" s="22">
        <f>VLOOKUP(H43,$J$73:$K$82,2,FALSE)</f>
        <v>20</v>
      </c>
      <c r="J43" s="15"/>
      <c r="K43" s="16"/>
      <c r="L43" s="7">
        <f>SUM(E43,G43,I43,K43)</f>
        <v>40</v>
      </c>
    </row>
    <row r="44" spans="1:13" ht="14.25" customHeight="1">
      <c r="A44" s="24">
        <v>3</v>
      </c>
      <c r="B44" s="23" t="s">
        <v>105</v>
      </c>
      <c r="C44" s="23">
        <v>98</v>
      </c>
      <c r="D44" s="21">
        <v>2</v>
      </c>
      <c r="E44" s="22">
        <f>VLOOKUP(D44,$J$73:$K$82,2,FALSE)</f>
        <v>15</v>
      </c>
      <c r="F44" s="21"/>
      <c r="G44" s="22"/>
      <c r="H44" s="21"/>
      <c r="I44" s="22"/>
      <c r="J44" s="15"/>
      <c r="K44" s="22"/>
      <c r="L44" s="7">
        <f>SUM(E44,G44,I44,K44)</f>
        <v>15</v>
      </c>
    </row>
    <row r="45" spans="1:13" ht="14.25" customHeight="1">
      <c r="A45" s="24">
        <v>4</v>
      </c>
      <c r="B45" s="7" t="s">
        <v>136</v>
      </c>
      <c r="C45" s="7">
        <v>12</v>
      </c>
      <c r="D45" s="15"/>
      <c r="E45" s="16"/>
      <c r="F45" s="15">
        <v>3</v>
      </c>
      <c r="G45" s="22">
        <f>VLOOKUP(F45,$J$73:$K$82,2,FALSE)</f>
        <v>12</v>
      </c>
      <c r="H45" s="15"/>
      <c r="I45" s="16"/>
      <c r="J45" s="15"/>
      <c r="K45" s="16"/>
      <c r="L45" s="7">
        <f>SUM(E45,G45,I45,K45)</f>
        <v>12</v>
      </c>
    </row>
    <row r="46" spans="1:13" ht="14.25" customHeight="1">
      <c r="A46" s="24">
        <v>5</v>
      </c>
      <c r="B46" s="7" t="s">
        <v>106</v>
      </c>
      <c r="C46" s="7">
        <v>3</v>
      </c>
      <c r="D46" s="15">
        <v>3</v>
      </c>
      <c r="E46" s="22">
        <f>VLOOKUP(D46,$J$73:$K$82,2,FALSE)</f>
        <v>12</v>
      </c>
      <c r="F46" s="15"/>
      <c r="G46" s="16"/>
      <c r="H46" s="15"/>
      <c r="I46" s="16"/>
      <c r="J46" s="15"/>
      <c r="K46" s="16"/>
      <c r="L46" s="7">
        <f t="shared" ref="L46" si="2">SUM(E46,G46,I46,K46)</f>
        <v>12</v>
      </c>
    </row>
    <row r="47" spans="1:13" ht="14.25" customHeight="1">
      <c r="A47" s="24">
        <v>6</v>
      </c>
      <c r="B47" s="23" t="s">
        <v>107</v>
      </c>
      <c r="C47" s="23">
        <v>19</v>
      </c>
      <c r="D47" s="21">
        <v>4</v>
      </c>
      <c r="E47" s="22">
        <f>VLOOKUP(D47,$J$73:$K$82,2,FALSE)</f>
        <v>10</v>
      </c>
      <c r="F47" s="21"/>
      <c r="G47" s="22"/>
      <c r="H47" s="21"/>
      <c r="I47" s="22"/>
      <c r="J47" s="15"/>
      <c r="K47" s="16"/>
      <c r="L47" s="7">
        <f t="shared" ref="L47" si="3">SUM(E47,G47,I47,K47)</f>
        <v>10</v>
      </c>
    </row>
    <row r="49" spans="1:13" ht="14.25" customHeight="1">
      <c r="A49" s="47" t="s">
        <v>54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9"/>
    </row>
    <row r="50" spans="1:13" ht="14.25" customHeight="1">
      <c r="A50" s="50" t="s">
        <v>12</v>
      </c>
      <c r="B50" s="51" t="s">
        <v>0</v>
      </c>
      <c r="C50" s="50" t="s">
        <v>7</v>
      </c>
      <c r="D50" s="51" t="s">
        <v>1</v>
      </c>
      <c r="E50" s="51"/>
      <c r="F50" s="51" t="s">
        <v>43</v>
      </c>
      <c r="G50" s="51"/>
      <c r="H50" s="51" t="s">
        <v>55</v>
      </c>
      <c r="I50" s="51"/>
      <c r="J50" s="51" t="s">
        <v>57</v>
      </c>
      <c r="K50" s="51"/>
      <c r="L50" s="36" t="s">
        <v>45</v>
      </c>
      <c r="M50" s="32" t="s">
        <v>74</v>
      </c>
    </row>
    <row r="51" spans="1:13" ht="14.25" customHeight="1">
      <c r="A51" s="50"/>
      <c r="B51" s="51"/>
      <c r="C51" s="51"/>
      <c r="D51" s="46">
        <v>10</v>
      </c>
      <c r="E51" s="46"/>
      <c r="F51" s="46">
        <v>22</v>
      </c>
      <c r="G51" s="46"/>
      <c r="H51" s="46">
        <v>23</v>
      </c>
      <c r="I51" s="46"/>
      <c r="J51" s="46">
        <v>20</v>
      </c>
      <c r="K51" s="46"/>
      <c r="L51" s="35">
        <f>ROUNDDOWN(AVERAGE(D51:K51),0)</f>
        <v>18</v>
      </c>
      <c r="M51" s="33">
        <f>IF(L51&lt;2,0,IF(L51&lt;4,1,IF(L51&lt;6,2,IF(L51&lt;8,3,IF(L51&lt;10,4,IF(L51&lt;12,5,6))))))</f>
        <v>6</v>
      </c>
    </row>
    <row r="52" spans="1:13" ht="14.25" customHeight="1">
      <c r="A52" s="50"/>
      <c r="B52" s="51"/>
      <c r="C52" s="51"/>
      <c r="D52" s="12" t="s">
        <v>5</v>
      </c>
      <c r="E52" s="13" t="s">
        <v>6</v>
      </c>
      <c r="F52" s="12" t="s">
        <v>5</v>
      </c>
      <c r="G52" s="13" t="s">
        <v>6</v>
      </c>
      <c r="H52" s="12" t="s">
        <v>5</v>
      </c>
      <c r="I52" s="13" t="s">
        <v>6</v>
      </c>
      <c r="J52" s="12" t="s">
        <v>5</v>
      </c>
      <c r="K52" s="13" t="s">
        <v>6</v>
      </c>
      <c r="L52" s="36" t="s">
        <v>46</v>
      </c>
    </row>
    <row r="53" spans="1:13" ht="14.25" customHeight="1">
      <c r="A53" s="14">
        <v>1</v>
      </c>
      <c r="B53" s="23" t="s">
        <v>120</v>
      </c>
      <c r="C53" s="7">
        <v>9</v>
      </c>
      <c r="D53" s="15">
        <v>4</v>
      </c>
      <c r="E53" s="22">
        <f>VLOOKUP(D53,$J$73:$K$82,2,FALSE)</f>
        <v>10</v>
      </c>
      <c r="F53" s="15">
        <v>2</v>
      </c>
      <c r="G53" s="22">
        <f>VLOOKUP(F53,$J$73:$K$82,2,FALSE)</f>
        <v>15</v>
      </c>
      <c r="H53" s="15">
        <v>2</v>
      </c>
      <c r="I53" s="22">
        <f>VLOOKUP(H53,$J$73:$K$82,2,FALSE)</f>
        <v>15</v>
      </c>
      <c r="J53" s="15">
        <v>1</v>
      </c>
      <c r="K53" s="22">
        <f>VLOOKUP(J53,$J$73:$K$82,2,FALSE)</f>
        <v>20</v>
      </c>
      <c r="L53" s="7">
        <f>SUM(E53,G53,I53,K53)</f>
        <v>60</v>
      </c>
    </row>
    <row r="54" spans="1:13" ht="14.25" customHeight="1">
      <c r="A54" s="14">
        <v>2</v>
      </c>
      <c r="B54" s="23" t="s">
        <v>117</v>
      </c>
      <c r="C54" s="7">
        <v>71</v>
      </c>
      <c r="D54" s="15">
        <v>1</v>
      </c>
      <c r="E54" s="22">
        <f>VLOOKUP(D54,$J$73:$K$82,2,FALSE)</f>
        <v>20</v>
      </c>
      <c r="F54" s="15">
        <v>5</v>
      </c>
      <c r="G54" s="22">
        <f>VLOOKUP(F54,$J$73:$K$82,2,FALSE)</f>
        <v>8</v>
      </c>
      <c r="H54" s="15">
        <v>4</v>
      </c>
      <c r="I54" s="22">
        <f>VLOOKUP(H54,$J$73:$K$82,2,FALSE)</f>
        <v>10</v>
      </c>
      <c r="J54" s="15">
        <v>3</v>
      </c>
      <c r="K54" s="22">
        <f>VLOOKUP(J54,$J$73:$K$82,2,FALSE)</f>
        <v>12</v>
      </c>
      <c r="L54" s="7">
        <f>SUM(E54,G54,I54,K54)</f>
        <v>50</v>
      </c>
    </row>
    <row r="55" spans="1:13" ht="14.25" customHeight="1">
      <c r="A55" s="14">
        <v>3</v>
      </c>
      <c r="B55" s="23" t="s">
        <v>118</v>
      </c>
      <c r="C55" s="7">
        <v>721</v>
      </c>
      <c r="D55" s="15">
        <v>2</v>
      </c>
      <c r="E55" s="22">
        <f>VLOOKUP(D55,$J$73:$K$82,2,FALSE)</f>
        <v>15</v>
      </c>
      <c r="F55" s="15"/>
      <c r="G55" s="16"/>
      <c r="H55" s="15">
        <v>7</v>
      </c>
      <c r="I55" s="22">
        <f>VLOOKUP(H55,$J$73:$K$82,2,FALSE)</f>
        <v>4</v>
      </c>
      <c r="J55" s="15">
        <v>5</v>
      </c>
      <c r="K55" s="22">
        <f>VLOOKUP(J55,$J$73:$K$82,2,FALSE)</f>
        <v>8</v>
      </c>
      <c r="L55" s="7">
        <f t="shared" ref="L55" si="4">SUM(E55,G55,I55,K55)</f>
        <v>27</v>
      </c>
    </row>
    <row r="56" spans="1:13" ht="14.25" customHeight="1">
      <c r="A56" s="14">
        <v>4</v>
      </c>
      <c r="B56" s="23" t="s">
        <v>132</v>
      </c>
      <c r="C56" s="7">
        <v>36</v>
      </c>
      <c r="D56" s="15"/>
      <c r="E56" s="22"/>
      <c r="F56" s="15">
        <v>6</v>
      </c>
      <c r="G56" s="22">
        <f>VLOOKUP(F56,$J$73:$K$82,2,FALSE)</f>
        <v>6</v>
      </c>
      <c r="H56" s="15">
        <v>6</v>
      </c>
      <c r="I56" s="22">
        <f>VLOOKUP(H56,$J$73:$K$82,2,FALSE)</f>
        <v>6</v>
      </c>
      <c r="J56" s="15">
        <v>2</v>
      </c>
      <c r="K56" s="22">
        <f>VLOOKUP(J56,$J$73:$K$82,2,FALSE)</f>
        <v>15</v>
      </c>
      <c r="L56" s="7">
        <f>SUM(E56,G56,I56,K56)</f>
        <v>27</v>
      </c>
    </row>
    <row r="57" spans="1:13" ht="14.25" customHeight="1">
      <c r="A57" s="14">
        <v>5</v>
      </c>
      <c r="B57" s="23" t="s">
        <v>133</v>
      </c>
      <c r="C57" s="7">
        <v>86</v>
      </c>
      <c r="D57" s="15"/>
      <c r="E57" s="22"/>
      <c r="F57" s="15">
        <v>8</v>
      </c>
      <c r="G57" s="22">
        <f>VLOOKUP(F57,$J$73:$K$82,2,FALSE)</f>
        <v>3</v>
      </c>
      <c r="H57" s="15">
        <v>1</v>
      </c>
      <c r="I57" s="22">
        <f>VLOOKUP(H57,$J$73:$K$82,2,FALSE)</f>
        <v>20</v>
      </c>
      <c r="J57" s="15"/>
      <c r="K57" s="16"/>
      <c r="L57" s="7">
        <f>SUM(E57,G57,I57,K57)</f>
        <v>23</v>
      </c>
    </row>
    <row r="58" spans="1:13" ht="14.25" customHeight="1">
      <c r="A58" s="14">
        <v>6</v>
      </c>
      <c r="B58" s="23" t="s">
        <v>129</v>
      </c>
      <c r="C58" s="7">
        <v>55</v>
      </c>
      <c r="D58" s="15"/>
      <c r="E58" s="22"/>
      <c r="F58" s="15">
        <v>1</v>
      </c>
      <c r="G58" s="22">
        <f>VLOOKUP(F58,$J$73:$K$82,2,FALSE)</f>
        <v>20</v>
      </c>
      <c r="H58" s="15"/>
      <c r="I58" s="22"/>
      <c r="J58" s="15"/>
      <c r="K58" s="16"/>
      <c r="L58" s="7">
        <f>SUM(E58,G58,I58,K58)</f>
        <v>20</v>
      </c>
    </row>
    <row r="59" spans="1:13" ht="14.25" customHeight="1">
      <c r="A59" s="14">
        <v>7</v>
      </c>
      <c r="B59" s="23" t="s">
        <v>188</v>
      </c>
      <c r="C59" s="7">
        <v>769</v>
      </c>
      <c r="D59" s="15"/>
      <c r="E59" s="22"/>
      <c r="F59" s="15"/>
      <c r="G59" s="16"/>
      <c r="H59" s="15">
        <v>5</v>
      </c>
      <c r="I59" s="22">
        <f>VLOOKUP(H59,$J$73:$K$82,2,FALSE)</f>
        <v>8</v>
      </c>
      <c r="J59" s="15">
        <v>4</v>
      </c>
      <c r="K59" s="22">
        <f>VLOOKUP(J59,$J$73:$K$82,2,FALSE)</f>
        <v>10</v>
      </c>
      <c r="L59" s="7">
        <f>SUM(E59,G59,I59,K59)</f>
        <v>18</v>
      </c>
    </row>
    <row r="60" spans="1:13" ht="14.25" customHeight="1">
      <c r="A60" s="14">
        <v>8</v>
      </c>
      <c r="B60" s="23" t="s">
        <v>119</v>
      </c>
      <c r="C60" s="7">
        <v>96</v>
      </c>
      <c r="D60" s="15">
        <v>3</v>
      </c>
      <c r="E60" s="22">
        <f>VLOOKUP(D60,$J$73:$K$82,2,FALSE)</f>
        <v>12</v>
      </c>
      <c r="F60" s="15">
        <v>7</v>
      </c>
      <c r="G60" s="22">
        <f>VLOOKUP(F60,$J$73:$K$82,2,FALSE)</f>
        <v>4</v>
      </c>
      <c r="H60" s="15"/>
      <c r="I60" s="16"/>
      <c r="J60" s="15"/>
      <c r="K60" s="16"/>
      <c r="L60" s="7">
        <f>SUM(E60,G60,I60,K60)</f>
        <v>16</v>
      </c>
    </row>
    <row r="61" spans="1:13" ht="14.25" customHeight="1">
      <c r="A61" s="14">
        <v>9</v>
      </c>
      <c r="B61" s="23" t="s">
        <v>121</v>
      </c>
      <c r="C61" s="7">
        <v>66</v>
      </c>
      <c r="D61" s="15">
        <v>5</v>
      </c>
      <c r="E61" s="22">
        <f>VLOOKUP(D61,$J$73:$K$82,2,FALSE)</f>
        <v>8</v>
      </c>
      <c r="F61" s="15">
        <v>9</v>
      </c>
      <c r="G61" s="22">
        <f>VLOOKUP(F61,$J$73:$K$82,2,FALSE)</f>
        <v>2</v>
      </c>
      <c r="H61" s="15">
        <v>9</v>
      </c>
      <c r="I61" s="22">
        <f>VLOOKUP(H61,$J$73:$K$82,2,FALSE)</f>
        <v>2</v>
      </c>
      <c r="J61" s="15">
        <v>10</v>
      </c>
      <c r="K61" s="22">
        <f>VLOOKUP(J61,$J$73:$K$82,2,FALSE)</f>
        <v>1</v>
      </c>
      <c r="L61" s="7">
        <f t="shared" ref="L61" si="5">SUM(E61,G61,I61,K61)</f>
        <v>13</v>
      </c>
    </row>
    <row r="62" spans="1:13" ht="14.25" customHeight="1">
      <c r="A62" s="14">
        <v>10</v>
      </c>
      <c r="B62" s="23" t="s">
        <v>187</v>
      </c>
      <c r="C62" s="7">
        <v>61</v>
      </c>
      <c r="D62" s="15"/>
      <c r="E62" s="22"/>
      <c r="F62" s="15"/>
      <c r="G62" s="16"/>
      <c r="H62" s="15">
        <v>3</v>
      </c>
      <c r="I62" s="22">
        <f>VLOOKUP(H62,$J$73:$K$82,2,FALSE)</f>
        <v>12</v>
      </c>
      <c r="J62" s="15"/>
      <c r="K62" s="16"/>
      <c r="L62" s="7">
        <f>SUM(E62,G62,I62,K62)</f>
        <v>12</v>
      </c>
    </row>
    <row r="63" spans="1:13" ht="14.25" customHeight="1">
      <c r="A63" s="14">
        <v>11</v>
      </c>
      <c r="B63" s="23" t="s">
        <v>130</v>
      </c>
      <c r="C63" s="7">
        <v>47</v>
      </c>
      <c r="D63" s="15"/>
      <c r="E63" s="22"/>
      <c r="F63" s="15">
        <v>3</v>
      </c>
      <c r="G63" s="22">
        <f>VLOOKUP(F63,$J$73:$K$82,2,FALSE)</f>
        <v>12</v>
      </c>
      <c r="H63" s="15"/>
      <c r="I63" s="22"/>
      <c r="J63" s="15"/>
      <c r="K63" s="16"/>
      <c r="L63" s="7">
        <f>SUM(E63,G63,I63,K63)</f>
        <v>12</v>
      </c>
    </row>
    <row r="64" spans="1:13" ht="14.25" customHeight="1">
      <c r="A64" s="14">
        <v>12</v>
      </c>
      <c r="B64" s="23" t="s">
        <v>131</v>
      </c>
      <c r="C64" s="7">
        <v>61</v>
      </c>
      <c r="D64" s="15"/>
      <c r="E64" s="22"/>
      <c r="F64" s="15">
        <v>4</v>
      </c>
      <c r="G64" s="22">
        <f>VLOOKUP(F64,$J$73:$K$82,2,FALSE)</f>
        <v>10</v>
      </c>
      <c r="H64" s="15"/>
      <c r="I64" s="22"/>
      <c r="J64" s="15">
        <v>9</v>
      </c>
      <c r="K64" s="22">
        <f>VLOOKUP(J64,$J$73:$K$82,2,FALSE)</f>
        <v>2</v>
      </c>
      <c r="L64" s="7">
        <f>SUM(E64,G64,I64,K64)</f>
        <v>12</v>
      </c>
    </row>
    <row r="65" spans="1:12" ht="14.25" customHeight="1">
      <c r="A65" s="14">
        <v>13</v>
      </c>
      <c r="B65" s="7" t="s">
        <v>211</v>
      </c>
      <c r="C65" s="7">
        <v>13</v>
      </c>
      <c r="D65" s="15"/>
      <c r="E65" s="22"/>
      <c r="F65" s="15"/>
      <c r="G65" s="16"/>
      <c r="H65" s="15"/>
      <c r="I65" s="22"/>
      <c r="J65" s="15">
        <v>6</v>
      </c>
      <c r="K65" s="22">
        <f>VLOOKUP(J65,$J$73:$K$82,2,FALSE)</f>
        <v>6</v>
      </c>
      <c r="L65" s="7">
        <f>SUM(E65,G65,I65,K65)</f>
        <v>6</v>
      </c>
    </row>
    <row r="66" spans="1:12" ht="14.25" customHeight="1">
      <c r="A66" s="14">
        <v>14</v>
      </c>
      <c r="B66" s="7" t="s">
        <v>212</v>
      </c>
      <c r="C66" s="7">
        <v>19</v>
      </c>
      <c r="D66" s="15"/>
      <c r="E66" s="22"/>
      <c r="F66" s="15"/>
      <c r="G66" s="16"/>
      <c r="H66" s="15"/>
      <c r="I66" s="22"/>
      <c r="J66" s="15">
        <v>7</v>
      </c>
      <c r="K66" s="22">
        <f>VLOOKUP(J66,$J$73:$K$82,2,FALSE)</f>
        <v>4</v>
      </c>
      <c r="L66" s="7">
        <f>SUM(E66,G66,I66,K66)</f>
        <v>4</v>
      </c>
    </row>
    <row r="67" spans="1:12" ht="14.25" customHeight="1">
      <c r="A67" s="14">
        <v>15</v>
      </c>
      <c r="B67" s="23" t="s">
        <v>134</v>
      </c>
      <c r="C67" s="7">
        <v>27</v>
      </c>
      <c r="D67" s="15"/>
      <c r="E67" s="22"/>
      <c r="F67" s="15">
        <v>10</v>
      </c>
      <c r="G67" s="22">
        <f>VLOOKUP(F67,$J$73:$K$82,2,FALSE)</f>
        <v>1</v>
      </c>
      <c r="H67" s="15">
        <v>8</v>
      </c>
      <c r="I67" s="22">
        <f>VLOOKUP(H67,$J$73:$K$82,2,FALSE)</f>
        <v>3</v>
      </c>
      <c r="J67" s="15"/>
      <c r="K67" s="16"/>
      <c r="L67" s="7">
        <f t="shared" ref="L67:L70" si="6">SUM(E67,G67,I67,K67)</f>
        <v>4</v>
      </c>
    </row>
    <row r="68" spans="1:12" ht="14.25" customHeight="1">
      <c r="A68" s="14">
        <v>16</v>
      </c>
      <c r="B68" s="7" t="s">
        <v>213</v>
      </c>
      <c r="C68" s="7">
        <v>35</v>
      </c>
      <c r="D68" s="15"/>
      <c r="E68" s="22"/>
      <c r="F68" s="15"/>
      <c r="G68" s="16"/>
      <c r="H68" s="15"/>
      <c r="I68" s="22"/>
      <c r="J68" s="15">
        <v>8</v>
      </c>
      <c r="K68" s="22">
        <f>VLOOKUP(J68,$J$73:$K$82,2,FALSE)</f>
        <v>3</v>
      </c>
      <c r="L68" s="7">
        <f>SUM(E68,G68,I68,K68)</f>
        <v>3</v>
      </c>
    </row>
    <row r="69" spans="1:12" ht="14.25" customHeight="1">
      <c r="A69" s="14">
        <v>17</v>
      </c>
      <c r="B69" s="7" t="s">
        <v>142</v>
      </c>
      <c r="C69" s="7">
        <v>24</v>
      </c>
      <c r="D69" s="15"/>
      <c r="E69" s="22"/>
      <c r="F69" s="15"/>
      <c r="G69" s="16"/>
      <c r="H69" s="15">
        <v>10</v>
      </c>
      <c r="I69" s="22">
        <f t="shared" ref="I69" si="7">VLOOKUP(H69,$J$73:$K$82,2,FALSE)</f>
        <v>1</v>
      </c>
      <c r="J69" s="15"/>
      <c r="K69" s="16"/>
      <c r="L69" s="7">
        <f t="shared" si="6"/>
        <v>1</v>
      </c>
    </row>
    <row r="70" spans="1:12" ht="14.25" customHeight="1">
      <c r="A70" s="14"/>
      <c r="B70" s="7"/>
      <c r="C70" s="7"/>
      <c r="D70" s="15"/>
      <c r="E70" s="22"/>
      <c r="F70" s="15"/>
      <c r="G70" s="16"/>
      <c r="H70" s="15"/>
      <c r="I70" s="22"/>
      <c r="J70" s="15"/>
      <c r="K70" s="16"/>
      <c r="L70" s="7">
        <f t="shared" si="6"/>
        <v>0</v>
      </c>
    </row>
    <row r="72" spans="1:12" ht="14.25" customHeight="1">
      <c r="J72" s="8" t="s">
        <v>44</v>
      </c>
    </row>
    <row r="73" spans="1:12" ht="14.25" customHeight="1">
      <c r="J73" s="30">
        <v>1</v>
      </c>
      <c r="K73" s="29">
        <v>20</v>
      </c>
    </row>
    <row r="74" spans="1:12" ht="14.25" customHeight="1">
      <c r="J74" s="30">
        <v>2</v>
      </c>
      <c r="K74" s="29">
        <v>15</v>
      </c>
    </row>
    <row r="75" spans="1:12" ht="14.25" customHeight="1">
      <c r="J75" s="30">
        <v>3</v>
      </c>
      <c r="K75" s="29">
        <v>12</v>
      </c>
    </row>
    <row r="76" spans="1:12" ht="14.25" customHeight="1">
      <c r="J76" s="30">
        <v>4</v>
      </c>
      <c r="K76" s="29">
        <v>10</v>
      </c>
    </row>
    <row r="77" spans="1:12" ht="14.25" customHeight="1">
      <c r="J77" s="30">
        <v>5</v>
      </c>
      <c r="K77" s="29">
        <v>8</v>
      </c>
    </row>
    <row r="78" spans="1:12" ht="14.25" customHeight="1">
      <c r="J78" s="30">
        <v>6</v>
      </c>
      <c r="K78" s="29">
        <v>6</v>
      </c>
    </row>
    <row r="79" spans="1:12" ht="14.25" customHeight="1">
      <c r="J79" s="30">
        <v>7</v>
      </c>
      <c r="K79" s="29">
        <v>4</v>
      </c>
    </row>
    <row r="80" spans="1:12" ht="14.25" customHeight="1">
      <c r="J80" s="30">
        <v>8</v>
      </c>
      <c r="K80" s="29">
        <v>3</v>
      </c>
    </row>
    <row r="81" spans="10:11" ht="14.25" customHeight="1">
      <c r="J81" s="30">
        <v>9</v>
      </c>
      <c r="K81" s="29">
        <v>2</v>
      </c>
    </row>
    <row r="82" spans="10:11" ht="14.25" customHeight="1">
      <c r="J82" s="30">
        <v>10</v>
      </c>
      <c r="K82" s="29">
        <v>1</v>
      </c>
    </row>
  </sheetData>
  <sortState ref="B7:L9">
    <sortCondition descending="1" ref="L7:L9"/>
  </sortState>
  <mergeCells count="72">
    <mergeCell ref="A49:L49"/>
    <mergeCell ref="A50:A52"/>
    <mergeCell ref="B50:B52"/>
    <mergeCell ref="C50:C52"/>
    <mergeCell ref="D50:E50"/>
    <mergeCell ref="F50:G50"/>
    <mergeCell ref="H50:I50"/>
    <mergeCell ref="J50:K50"/>
    <mergeCell ref="D51:E51"/>
    <mergeCell ref="F51:G51"/>
    <mergeCell ref="H51:I51"/>
    <mergeCell ref="J51:K51"/>
    <mergeCell ref="A38:L38"/>
    <mergeCell ref="A39:A41"/>
    <mergeCell ref="B39:B41"/>
    <mergeCell ref="C39:C41"/>
    <mergeCell ref="D39:E39"/>
    <mergeCell ref="F39:G39"/>
    <mergeCell ref="H39:I39"/>
    <mergeCell ref="J39:K39"/>
    <mergeCell ref="D40:E40"/>
    <mergeCell ref="F40:G40"/>
    <mergeCell ref="H40:I40"/>
    <mergeCell ref="J40:K40"/>
    <mergeCell ref="A29:L29"/>
    <mergeCell ref="A30:A32"/>
    <mergeCell ref="B30:B32"/>
    <mergeCell ref="C30:C32"/>
    <mergeCell ref="D30:E30"/>
    <mergeCell ref="F30:G30"/>
    <mergeCell ref="H30:I30"/>
    <mergeCell ref="J30:K30"/>
    <mergeCell ref="D31:E31"/>
    <mergeCell ref="F31:G31"/>
    <mergeCell ref="H31:I31"/>
    <mergeCell ref="J31:K31"/>
    <mergeCell ref="A19:L19"/>
    <mergeCell ref="A20:A22"/>
    <mergeCell ref="B20:B22"/>
    <mergeCell ref="C20:C22"/>
    <mergeCell ref="D20:E20"/>
    <mergeCell ref="F20:G20"/>
    <mergeCell ref="H20:I20"/>
    <mergeCell ref="J20:K20"/>
    <mergeCell ref="D21:E21"/>
    <mergeCell ref="F21:G21"/>
    <mergeCell ref="H21:I21"/>
    <mergeCell ref="J21:K21"/>
    <mergeCell ref="H12:I12"/>
    <mergeCell ref="J12:K12"/>
    <mergeCell ref="D13:E13"/>
    <mergeCell ref="F13:G13"/>
    <mergeCell ref="H13:I13"/>
    <mergeCell ref="J13:K13"/>
    <mergeCell ref="A12:A14"/>
    <mergeCell ref="B12:B14"/>
    <mergeCell ref="C12:C14"/>
    <mergeCell ref="D12:E12"/>
    <mergeCell ref="F12:G12"/>
    <mergeCell ref="A4:A6"/>
    <mergeCell ref="F5:G5"/>
    <mergeCell ref="H5:I5"/>
    <mergeCell ref="A3:L3"/>
    <mergeCell ref="A11:L11"/>
    <mergeCell ref="J4:K4"/>
    <mergeCell ref="D5:E5"/>
    <mergeCell ref="B4:B6"/>
    <mergeCell ref="J5:K5"/>
    <mergeCell ref="C4:C6"/>
    <mergeCell ref="D4:E4"/>
    <mergeCell ref="F4:G4"/>
    <mergeCell ref="H4:I4"/>
  </mergeCells>
  <phoneticPr fontId="1"/>
  <printOptions horizontalCentered="1"/>
  <pageMargins left="0.11811023622047245" right="0.11811023622047245" top="0.19685039370078741" bottom="0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zoomScale="85" zoomScaleNormal="85" workbookViewId="0">
      <selection activeCell="N10" sqref="N10"/>
    </sheetView>
  </sheetViews>
  <sheetFormatPr defaultRowHeight="15"/>
  <cols>
    <col min="1" max="1" width="7.5" style="8" customWidth="1"/>
    <col min="2" max="2" width="17.5" style="8" customWidth="1"/>
    <col min="3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1.625" style="8" customWidth="1"/>
    <col min="14" max="16384" width="9" style="8"/>
  </cols>
  <sheetData>
    <row r="1" spans="1:13" ht="18.75" customHeight="1">
      <c r="A1" s="9" t="s">
        <v>196</v>
      </c>
    </row>
    <row r="2" spans="1:13" ht="15" customHeight="1">
      <c r="A2" s="9"/>
    </row>
    <row r="3" spans="1:13">
      <c r="A3" s="47" t="s">
        <v>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3" ht="15" customHeight="1">
      <c r="A4" s="50" t="s">
        <v>12</v>
      </c>
      <c r="B4" s="53" t="s">
        <v>0</v>
      </c>
      <c r="C4" s="50" t="s">
        <v>7</v>
      </c>
      <c r="D4" s="51" t="s">
        <v>1</v>
      </c>
      <c r="E4" s="51"/>
      <c r="F4" s="51" t="s">
        <v>58</v>
      </c>
      <c r="G4" s="51"/>
      <c r="H4" s="51" t="s">
        <v>59</v>
      </c>
      <c r="I4" s="51"/>
      <c r="J4" s="51" t="s">
        <v>4</v>
      </c>
      <c r="K4" s="51"/>
      <c r="L4" s="34" t="s">
        <v>48</v>
      </c>
      <c r="M4" s="32" t="s">
        <v>74</v>
      </c>
    </row>
    <row r="5" spans="1:13">
      <c r="A5" s="50"/>
      <c r="B5" s="53"/>
      <c r="C5" s="51"/>
      <c r="D5" s="46">
        <v>4</v>
      </c>
      <c r="E5" s="46"/>
      <c r="F5" s="46">
        <v>4</v>
      </c>
      <c r="G5" s="46"/>
      <c r="H5" s="46">
        <v>5</v>
      </c>
      <c r="I5" s="46"/>
      <c r="J5" s="46">
        <v>7</v>
      </c>
      <c r="K5" s="46"/>
      <c r="L5" s="27">
        <f>ROUNDDOWN(AVERAGE(D5:K5),0)</f>
        <v>5</v>
      </c>
      <c r="M5" s="33">
        <f>IF(L5&lt;2,0,IF(L5&lt;4,1,IF(L5&lt;6,2,IF(L5&lt;8,3,3))))</f>
        <v>2</v>
      </c>
    </row>
    <row r="6" spans="1:13">
      <c r="A6" s="50"/>
      <c r="B6" s="53"/>
      <c r="C6" s="51"/>
      <c r="D6" s="12" t="s">
        <v>5</v>
      </c>
      <c r="E6" s="13" t="s">
        <v>6</v>
      </c>
      <c r="F6" s="12" t="s">
        <v>5</v>
      </c>
      <c r="G6" s="13" t="s">
        <v>6</v>
      </c>
      <c r="H6" s="12" t="s">
        <v>5</v>
      </c>
      <c r="I6" s="13" t="s">
        <v>6</v>
      </c>
      <c r="J6" s="12" t="s">
        <v>5</v>
      </c>
      <c r="K6" s="13" t="s">
        <v>6</v>
      </c>
      <c r="L6" s="34" t="s">
        <v>168</v>
      </c>
    </row>
    <row r="7" spans="1:13">
      <c r="A7" s="14">
        <v>1</v>
      </c>
      <c r="B7" s="23" t="s">
        <v>159</v>
      </c>
      <c r="C7" s="7">
        <v>0</v>
      </c>
      <c r="D7" s="15"/>
      <c r="E7" s="22"/>
      <c r="F7" s="15">
        <v>2</v>
      </c>
      <c r="G7" s="22">
        <f>VLOOKUP(F7,$J$73:$K$82,2,FALSE)</f>
        <v>15</v>
      </c>
      <c r="H7" s="15">
        <v>1</v>
      </c>
      <c r="I7" s="22">
        <f>VLOOKUP(H7,$J$73:$K$82,2,FALSE)</f>
        <v>20</v>
      </c>
      <c r="J7" s="15">
        <v>1</v>
      </c>
      <c r="K7" s="22">
        <f>VLOOKUP(J7,$J$73:$K$82,2,FALSE)</f>
        <v>20</v>
      </c>
      <c r="L7" s="23">
        <f>SUM(E7,G7,I7,K7)</f>
        <v>55</v>
      </c>
    </row>
    <row r="8" spans="1:13">
      <c r="A8" s="14">
        <v>2</v>
      </c>
      <c r="B8" s="23" t="s">
        <v>76</v>
      </c>
      <c r="C8" s="7">
        <v>76</v>
      </c>
      <c r="D8" s="15">
        <v>1</v>
      </c>
      <c r="E8" s="22">
        <f>VLOOKUP(D8,$J$73:$K$82,2,FALSE)</f>
        <v>20</v>
      </c>
      <c r="F8" s="15">
        <v>1</v>
      </c>
      <c r="G8" s="22">
        <f>VLOOKUP(F8,$J$73:$K$82,2,FALSE)</f>
        <v>20</v>
      </c>
      <c r="H8" s="15"/>
      <c r="I8" s="22"/>
      <c r="J8" s="15">
        <v>2</v>
      </c>
      <c r="K8" s="22">
        <f>VLOOKUP(J8,$J$73:$K$82,2,FALSE)</f>
        <v>15</v>
      </c>
      <c r="L8" s="23">
        <f>SUM(E8,G8,I8,K8)</f>
        <v>55</v>
      </c>
    </row>
    <row r="9" spans="1:13">
      <c r="A9" s="14">
        <v>3</v>
      </c>
      <c r="B9" s="23" t="s">
        <v>77</v>
      </c>
      <c r="C9" s="7">
        <v>73</v>
      </c>
      <c r="D9" s="15">
        <v>2</v>
      </c>
      <c r="E9" s="22">
        <f>VLOOKUP(D9,$J$73:$K$82,2,FALSE)</f>
        <v>15</v>
      </c>
      <c r="F9" s="15"/>
      <c r="G9" s="22"/>
      <c r="H9" s="15"/>
      <c r="I9" s="22"/>
      <c r="J9" s="15">
        <v>3</v>
      </c>
      <c r="K9" s="22">
        <f>VLOOKUP(J9,$J$73:$K$82,2,FALSE)</f>
        <v>12</v>
      </c>
      <c r="L9" s="23">
        <f>SUM(E9,G9,I9,K9)</f>
        <v>27</v>
      </c>
    </row>
    <row r="10" spans="1:13">
      <c r="A10" s="14">
        <v>4</v>
      </c>
      <c r="B10" s="23" t="s">
        <v>192</v>
      </c>
      <c r="C10" s="7">
        <v>27</v>
      </c>
      <c r="D10" s="15"/>
      <c r="E10" s="16"/>
      <c r="F10" s="15"/>
      <c r="G10" s="16"/>
      <c r="H10" s="15">
        <v>2</v>
      </c>
      <c r="I10" s="22">
        <f>VLOOKUP(H10,$J$73:$K$82,2,FALSE)</f>
        <v>15</v>
      </c>
      <c r="J10" s="15"/>
      <c r="K10" s="16"/>
      <c r="L10" s="23">
        <f>SUM(E10,G10,I10,K10)</f>
        <v>15</v>
      </c>
    </row>
    <row r="11" spans="1:13">
      <c r="A11" s="14">
        <v>5</v>
      </c>
      <c r="B11" s="23"/>
      <c r="C11" s="7"/>
      <c r="D11" s="15"/>
      <c r="E11" s="16"/>
      <c r="F11" s="15"/>
      <c r="G11" s="16"/>
      <c r="H11" s="15"/>
      <c r="I11" s="16"/>
      <c r="J11" s="15"/>
      <c r="K11" s="22"/>
      <c r="L11" s="23">
        <f t="shared" ref="L11" si="0">SUM(E11,G11,I11,K11)</f>
        <v>0</v>
      </c>
    </row>
    <row r="13" spans="1:13">
      <c r="A13" s="47" t="s">
        <v>14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9"/>
    </row>
    <row r="14" spans="1:13" ht="15" customHeight="1">
      <c r="A14" s="50" t="s">
        <v>12</v>
      </c>
      <c r="B14" s="51" t="s">
        <v>0</v>
      </c>
      <c r="C14" s="50" t="s">
        <v>7</v>
      </c>
      <c r="D14" s="51" t="s">
        <v>1</v>
      </c>
      <c r="E14" s="51"/>
      <c r="F14" s="51" t="s">
        <v>58</v>
      </c>
      <c r="G14" s="51"/>
      <c r="H14" s="51" t="s">
        <v>59</v>
      </c>
      <c r="I14" s="51"/>
      <c r="J14" s="51" t="s">
        <v>4</v>
      </c>
      <c r="K14" s="51"/>
      <c r="L14" s="34" t="s">
        <v>48</v>
      </c>
      <c r="M14" s="32" t="s">
        <v>74</v>
      </c>
    </row>
    <row r="15" spans="1:13">
      <c r="A15" s="50"/>
      <c r="B15" s="51"/>
      <c r="C15" s="51"/>
      <c r="D15" s="46">
        <v>2</v>
      </c>
      <c r="E15" s="46"/>
      <c r="F15" s="46">
        <v>2</v>
      </c>
      <c r="G15" s="46"/>
      <c r="H15" s="46">
        <v>2</v>
      </c>
      <c r="I15" s="46"/>
      <c r="J15" s="46">
        <v>3</v>
      </c>
      <c r="K15" s="46"/>
      <c r="L15" s="27">
        <f>ROUNDDOWN(AVERAGE(D15:K15),0)</f>
        <v>2</v>
      </c>
      <c r="M15" s="33">
        <f>IF(L15&lt;2,0,IF(L15&lt;4,1,IF(L15&lt;6,2,IF(L15&lt;8,3,3))))</f>
        <v>1</v>
      </c>
    </row>
    <row r="16" spans="1:13">
      <c r="A16" s="50"/>
      <c r="B16" s="51"/>
      <c r="C16" s="51"/>
      <c r="D16" s="12" t="s">
        <v>5</v>
      </c>
      <c r="E16" s="13" t="s">
        <v>6</v>
      </c>
      <c r="F16" s="12" t="s">
        <v>5</v>
      </c>
      <c r="G16" s="13" t="s">
        <v>6</v>
      </c>
      <c r="H16" s="12" t="s">
        <v>5</v>
      </c>
      <c r="I16" s="13" t="s">
        <v>6</v>
      </c>
      <c r="J16" s="12" t="s">
        <v>5</v>
      </c>
      <c r="K16" s="13" t="s">
        <v>6</v>
      </c>
      <c r="L16" s="41" t="s">
        <v>168</v>
      </c>
    </row>
    <row r="17" spans="1:13">
      <c r="A17" s="14">
        <v>1</v>
      </c>
      <c r="B17" s="23" t="s">
        <v>160</v>
      </c>
      <c r="C17" s="7">
        <v>88</v>
      </c>
      <c r="D17" s="15"/>
      <c r="E17" s="16"/>
      <c r="F17" s="15">
        <v>1</v>
      </c>
      <c r="G17" s="22">
        <f>VLOOKUP(F17,$J$73:$K$82,2,FALSE)</f>
        <v>20</v>
      </c>
      <c r="H17" s="15">
        <v>1</v>
      </c>
      <c r="I17" s="16">
        <v>20</v>
      </c>
      <c r="J17" s="15">
        <v>1</v>
      </c>
      <c r="K17" s="16">
        <v>20</v>
      </c>
      <c r="L17" s="23">
        <f>SUM(E17,G17,I17,K17)</f>
        <v>60</v>
      </c>
    </row>
    <row r="18" spans="1:13">
      <c r="A18" s="14">
        <v>2</v>
      </c>
      <c r="B18" s="7" t="s">
        <v>78</v>
      </c>
      <c r="C18" s="7">
        <v>39</v>
      </c>
      <c r="D18" s="15">
        <v>1</v>
      </c>
      <c r="E18" s="22">
        <f>VLOOKUP(D18,$J$73:$K$82,2,FALSE)</f>
        <v>20</v>
      </c>
      <c r="F18" s="15"/>
      <c r="G18" s="22"/>
      <c r="H18" s="15"/>
      <c r="I18" s="22"/>
      <c r="J18" s="15"/>
      <c r="K18" s="22"/>
      <c r="L18" s="23">
        <f t="shared" ref="L18:L19" si="1">SUM(E18,G18,I18,K18)</f>
        <v>20</v>
      </c>
    </row>
    <row r="19" spans="1:13">
      <c r="A19" s="14">
        <v>3</v>
      </c>
      <c r="B19" s="7"/>
      <c r="C19" s="7"/>
      <c r="D19" s="15"/>
      <c r="E19" s="16"/>
      <c r="F19" s="15"/>
      <c r="G19" s="16"/>
      <c r="H19" s="15"/>
      <c r="I19" s="16"/>
      <c r="J19" s="15"/>
      <c r="K19" s="16"/>
      <c r="L19" s="23">
        <f t="shared" si="1"/>
        <v>0</v>
      </c>
    </row>
    <row r="21" spans="1:13">
      <c r="A21" s="47" t="s">
        <v>15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9"/>
    </row>
    <row r="22" spans="1:13" ht="15" customHeight="1">
      <c r="A22" s="50" t="s">
        <v>12</v>
      </c>
      <c r="B22" s="51" t="s">
        <v>0</v>
      </c>
      <c r="C22" s="50" t="s">
        <v>7</v>
      </c>
      <c r="D22" s="51" t="s">
        <v>1</v>
      </c>
      <c r="E22" s="51"/>
      <c r="F22" s="51" t="s">
        <v>58</v>
      </c>
      <c r="G22" s="51"/>
      <c r="H22" s="51" t="s">
        <v>59</v>
      </c>
      <c r="I22" s="51"/>
      <c r="J22" s="51" t="s">
        <v>4</v>
      </c>
      <c r="K22" s="51"/>
      <c r="L22" s="20" t="s">
        <v>45</v>
      </c>
      <c r="M22" s="32" t="s">
        <v>74</v>
      </c>
    </row>
    <row r="23" spans="1:13">
      <c r="A23" s="50"/>
      <c r="B23" s="51"/>
      <c r="C23" s="51"/>
      <c r="D23" s="46">
        <v>6</v>
      </c>
      <c r="E23" s="46"/>
      <c r="F23" s="46">
        <v>6</v>
      </c>
      <c r="G23" s="46"/>
      <c r="H23" s="46">
        <v>6</v>
      </c>
      <c r="I23" s="46"/>
      <c r="J23" s="46">
        <v>6</v>
      </c>
      <c r="K23" s="46"/>
      <c r="L23" s="27">
        <f>ROUNDDOWN(AVERAGE(D23:K23),0)</f>
        <v>6</v>
      </c>
      <c r="M23" s="33">
        <f>IF(L23&lt;2,0,IF(L23&lt;4,1,IF(L23&lt;6,2,IF(L23&lt;8,3,3))))</f>
        <v>3</v>
      </c>
    </row>
    <row r="24" spans="1:13">
      <c r="A24" s="50"/>
      <c r="B24" s="51"/>
      <c r="C24" s="51"/>
      <c r="D24" s="12" t="s">
        <v>5</v>
      </c>
      <c r="E24" s="13" t="s">
        <v>6</v>
      </c>
      <c r="F24" s="12" t="s">
        <v>5</v>
      </c>
      <c r="G24" s="13" t="s">
        <v>6</v>
      </c>
      <c r="H24" s="12" t="s">
        <v>5</v>
      </c>
      <c r="I24" s="13" t="s">
        <v>6</v>
      </c>
      <c r="J24" s="12" t="s">
        <v>5</v>
      </c>
      <c r="K24" s="13" t="s">
        <v>6</v>
      </c>
      <c r="L24" s="41" t="s">
        <v>168</v>
      </c>
    </row>
    <row r="25" spans="1:13">
      <c r="A25" s="14">
        <v>1</v>
      </c>
      <c r="B25" s="23" t="s">
        <v>79</v>
      </c>
      <c r="C25" s="23">
        <v>21</v>
      </c>
      <c r="D25" s="21">
        <v>1</v>
      </c>
      <c r="E25" s="22">
        <f>VLOOKUP(D25,$J$73:$K$82,2,FALSE)</f>
        <v>20</v>
      </c>
      <c r="F25" s="21">
        <v>1</v>
      </c>
      <c r="G25" s="22">
        <f>VLOOKUP(F25,$J$73:$K$82,2,FALSE)</f>
        <v>20</v>
      </c>
      <c r="H25" s="21"/>
      <c r="I25" s="22"/>
      <c r="J25" s="15">
        <v>1</v>
      </c>
      <c r="K25" s="22">
        <f>VLOOKUP(J25,$J$73:$K$82,2,FALSE)</f>
        <v>20</v>
      </c>
      <c r="L25" s="23">
        <f t="shared" ref="L25:L32" si="2">SUM(E25,G25,I25,K25)</f>
        <v>60</v>
      </c>
    </row>
    <row r="26" spans="1:13">
      <c r="A26" s="14">
        <v>2</v>
      </c>
      <c r="B26" s="23" t="s">
        <v>161</v>
      </c>
      <c r="C26" s="23">
        <v>26</v>
      </c>
      <c r="D26" s="21"/>
      <c r="E26" s="22"/>
      <c r="F26" s="21">
        <v>3</v>
      </c>
      <c r="G26" s="22">
        <f>VLOOKUP(F26,$J$73:$K$82,2,FALSE)</f>
        <v>12</v>
      </c>
      <c r="H26" s="21">
        <v>1</v>
      </c>
      <c r="I26" s="22">
        <f>VLOOKUP(H26,$J$73:$K$82,2,FALSE)</f>
        <v>20</v>
      </c>
      <c r="J26" s="15">
        <v>2</v>
      </c>
      <c r="K26" s="22">
        <f>VLOOKUP(J26,$J$73:$K$82,2,FALSE)</f>
        <v>15</v>
      </c>
      <c r="L26" s="23">
        <f>SUM(E26,G26,I26,K26)</f>
        <v>47</v>
      </c>
    </row>
    <row r="27" spans="1:13">
      <c r="A27" s="14">
        <v>3</v>
      </c>
      <c r="B27" s="23" t="s">
        <v>81</v>
      </c>
      <c r="C27" s="23">
        <v>77</v>
      </c>
      <c r="D27" s="21">
        <v>3</v>
      </c>
      <c r="E27" s="22">
        <f>VLOOKUP(D27,$J$73:$K$82,2,FALSE)</f>
        <v>12</v>
      </c>
      <c r="F27" s="21">
        <v>2</v>
      </c>
      <c r="G27" s="22">
        <f>VLOOKUP(F27,$J$73:$K$82,2,FALSE)</f>
        <v>15</v>
      </c>
      <c r="H27" s="21"/>
      <c r="I27" s="22"/>
      <c r="J27" s="15"/>
      <c r="K27" s="22"/>
      <c r="L27" s="23">
        <f t="shared" si="2"/>
        <v>27</v>
      </c>
    </row>
    <row r="28" spans="1:13">
      <c r="A28" s="14">
        <v>4</v>
      </c>
      <c r="B28" s="23" t="s">
        <v>193</v>
      </c>
      <c r="C28" s="23">
        <v>91</v>
      </c>
      <c r="D28" s="21"/>
      <c r="E28" s="22"/>
      <c r="F28" s="21"/>
      <c r="G28" s="22"/>
      <c r="H28" s="21">
        <v>2</v>
      </c>
      <c r="I28" s="22">
        <f>VLOOKUP(H28,$J$73:$K$82,2,FALSE)</f>
        <v>15</v>
      </c>
      <c r="J28" s="15"/>
      <c r="K28" s="16"/>
      <c r="L28" s="23">
        <f>SUM(E28,G28,I28,K28)</f>
        <v>15</v>
      </c>
    </row>
    <row r="29" spans="1:13">
      <c r="A29" s="14">
        <v>5</v>
      </c>
      <c r="B29" s="23" t="s">
        <v>80</v>
      </c>
      <c r="C29" s="23">
        <v>33</v>
      </c>
      <c r="D29" s="21">
        <v>2</v>
      </c>
      <c r="E29" s="22">
        <f>VLOOKUP(D29,$J$73:$K$82,2,FALSE)</f>
        <v>15</v>
      </c>
      <c r="F29" s="21"/>
      <c r="G29" s="22"/>
      <c r="H29" s="21"/>
      <c r="I29" s="22"/>
      <c r="J29" s="15"/>
      <c r="K29" s="22"/>
      <c r="L29" s="23">
        <f t="shared" si="2"/>
        <v>15</v>
      </c>
    </row>
    <row r="30" spans="1:13">
      <c r="A30" s="14">
        <v>6</v>
      </c>
      <c r="B30" s="23" t="s">
        <v>218</v>
      </c>
      <c r="C30" s="23">
        <v>35</v>
      </c>
      <c r="D30" s="21"/>
      <c r="E30" s="22"/>
      <c r="F30" s="21"/>
      <c r="G30" s="22"/>
      <c r="H30" s="21"/>
      <c r="I30" s="22"/>
      <c r="J30" s="15">
        <v>3</v>
      </c>
      <c r="K30" s="22">
        <f>VLOOKUP(J30,$J$73:$K$82,2,FALSE)</f>
        <v>12</v>
      </c>
      <c r="L30" s="23">
        <f>SUM(E30,G30,I30,K30)</f>
        <v>12</v>
      </c>
    </row>
    <row r="31" spans="1:13">
      <c r="A31" s="14">
        <v>7</v>
      </c>
      <c r="B31" s="23" t="s">
        <v>194</v>
      </c>
      <c r="C31" s="23">
        <v>84</v>
      </c>
      <c r="D31" s="21"/>
      <c r="E31" s="22"/>
      <c r="F31" s="21"/>
      <c r="G31" s="22"/>
      <c r="H31" s="21">
        <v>3</v>
      </c>
      <c r="I31" s="22">
        <f>VLOOKUP(H31,$J$73:$K$82,2,FALSE)</f>
        <v>12</v>
      </c>
      <c r="J31" s="15"/>
      <c r="K31" s="22"/>
      <c r="L31" s="23">
        <f t="shared" si="2"/>
        <v>12</v>
      </c>
    </row>
    <row r="32" spans="1:13">
      <c r="A32" s="14">
        <v>8</v>
      </c>
      <c r="B32" s="23"/>
      <c r="C32" s="23"/>
      <c r="D32" s="21"/>
      <c r="E32" s="22"/>
      <c r="F32" s="21"/>
      <c r="G32" s="22"/>
      <c r="H32" s="21"/>
      <c r="I32" s="22"/>
      <c r="J32" s="15"/>
      <c r="K32" s="22"/>
      <c r="L32" s="23">
        <f t="shared" si="2"/>
        <v>0</v>
      </c>
    </row>
    <row r="33" spans="1:13" ht="15" customHeight="1">
      <c r="A33" s="9"/>
    </row>
    <row r="34" spans="1:13">
      <c r="A34" s="47" t="s">
        <v>37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9"/>
    </row>
    <row r="35" spans="1:13" ht="15" customHeight="1">
      <c r="A35" s="50" t="s">
        <v>12</v>
      </c>
      <c r="B35" s="51" t="s">
        <v>0</v>
      </c>
      <c r="C35" s="50" t="s">
        <v>7</v>
      </c>
      <c r="D35" s="51" t="s">
        <v>1</v>
      </c>
      <c r="E35" s="51"/>
      <c r="F35" s="51" t="s">
        <v>58</v>
      </c>
      <c r="G35" s="51"/>
      <c r="H35" s="51" t="s">
        <v>59</v>
      </c>
      <c r="I35" s="51"/>
      <c r="J35" s="51" t="s">
        <v>4</v>
      </c>
      <c r="K35" s="51"/>
      <c r="L35" s="36" t="s">
        <v>48</v>
      </c>
      <c r="M35" s="32" t="s">
        <v>74</v>
      </c>
    </row>
    <row r="36" spans="1:13">
      <c r="A36" s="50"/>
      <c r="B36" s="51"/>
      <c r="C36" s="51"/>
      <c r="D36" s="46">
        <v>3</v>
      </c>
      <c r="E36" s="46"/>
      <c r="F36" s="46">
        <v>2</v>
      </c>
      <c r="G36" s="46"/>
      <c r="H36" s="46">
        <v>3</v>
      </c>
      <c r="I36" s="46"/>
      <c r="J36" s="46">
        <v>4</v>
      </c>
      <c r="K36" s="46"/>
      <c r="L36" s="35">
        <f>ROUNDDOWN(AVERAGE(D36:K36),0)</f>
        <v>3</v>
      </c>
      <c r="M36" s="33">
        <f>IF(L36&lt;2,0,IF(L36&lt;4,1,IF(L36&lt;6,2,IF(L36&lt;8,3,3))))</f>
        <v>1</v>
      </c>
    </row>
    <row r="37" spans="1:13">
      <c r="A37" s="50"/>
      <c r="B37" s="51"/>
      <c r="C37" s="51"/>
      <c r="D37" s="12" t="s">
        <v>5</v>
      </c>
      <c r="E37" s="13" t="s">
        <v>6</v>
      </c>
      <c r="F37" s="12" t="s">
        <v>5</v>
      </c>
      <c r="G37" s="13" t="s">
        <v>6</v>
      </c>
      <c r="H37" s="12" t="s">
        <v>5</v>
      </c>
      <c r="I37" s="13" t="s">
        <v>6</v>
      </c>
      <c r="J37" s="12" t="s">
        <v>5</v>
      </c>
      <c r="K37" s="13" t="s">
        <v>6</v>
      </c>
      <c r="L37" s="41" t="s">
        <v>168</v>
      </c>
    </row>
    <row r="38" spans="1:13">
      <c r="A38" s="14">
        <v>1</v>
      </c>
      <c r="B38" s="23" t="s">
        <v>84</v>
      </c>
      <c r="C38" s="7">
        <v>95</v>
      </c>
      <c r="D38" s="15">
        <v>1</v>
      </c>
      <c r="E38" s="22">
        <f>VLOOKUP(D38,$J$73:$K$82,2,FALSE)</f>
        <v>20</v>
      </c>
      <c r="F38" s="15">
        <v>1</v>
      </c>
      <c r="G38" s="22">
        <f>VLOOKUP(F38,$J$73:$K$82,2,FALSE)</f>
        <v>20</v>
      </c>
      <c r="H38" s="15">
        <v>1</v>
      </c>
      <c r="I38" s="22">
        <f>VLOOKUP(H38,$J$73:$K$82,2,FALSE)</f>
        <v>20</v>
      </c>
      <c r="J38" s="15">
        <v>1</v>
      </c>
      <c r="K38" s="22">
        <f>VLOOKUP(J38,$J$73:$K$82,2,FALSE)</f>
        <v>20</v>
      </c>
      <c r="L38" s="23">
        <f t="shared" ref="L38:L40" si="3">SUM(E38,G38,I38,K38)</f>
        <v>80</v>
      </c>
    </row>
    <row r="39" spans="1:13">
      <c r="A39" s="14">
        <v>2</v>
      </c>
      <c r="B39" s="7" t="s">
        <v>219</v>
      </c>
      <c r="C39" s="7">
        <v>25</v>
      </c>
      <c r="D39" s="15"/>
      <c r="E39" s="16"/>
      <c r="F39" s="15"/>
      <c r="G39" s="22"/>
      <c r="H39" s="15"/>
      <c r="I39" s="22"/>
      <c r="J39" s="15">
        <v>2</v>
      </c>
      <c r="K39" s="22">
        <f>VLOOKUP(J39,$J$73:$K$82,2,FALSE)</f>
        <v>15</v>
      </c>
      <c r="L39" s="23">
        <f t="shared" si="3"/>
        <v>15</v>
      </c>
    </row>
    <row r="40" spans="1:13">
      <c r="A40" s="14">
        <v>3</v>
      </c>
      <c r="B40" s="7"/>
      <c r="C40" s="7"/>
      <c r="D40" s="15"/>
      <c r="E40" s="22"/>
      <c r="F40" s="15"/>
      <c r="G40" s="16"/>
      <c r="H40" s="15"/>
      <c r="I40" s="16"/>
      <c r="J40" s="15"/>
      <c r="K40" s="16"/>
      <c r="L40" s="23">
        <f t="shared" si="3"/>
        <v>0</v>
      </c>
    </row>
    <row r="42" spans="1:13">
      <c r="A42" s="47" t="s">
        <v>39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9"/>
    </row>
    <row r="43" spans="1:13" ht="15" customHeight="1">
      <c r="A43" s="50" t="s">
        <v>12</v>
      </c>
      <c r="B43" s="51" t="s">
        <v>0</v>
      </c>
      <c r="C43" s="50" t="s">
        <v>7</v>
      </c>
      <c r="D43" s="51" t="s">
        <v>1</v>
      </c>
      <c r="E43" s="51"/>
      <c r="F43" s="51" t="s">
        <v>58</v>
      </c>
      <c r="G43" s="51"/>
      <c r="H43" s="51" t="s">
        <v>59</v>
      </c>
      <c r="I43" s="51"/>
      <c r="J43" s="51" t="s">
        <v>4</v>
      </c>
      <c r="K43" s="51"/>
      <c r="L43" s="36" t="s">
        <v>45</v>
      </c>
      <c r="M43" s="32" t="s">
        <v>74</v>
      </c>
    </row>
    <row r="44" spans="1:13">
      <c r="A44" s="50"/>
      <c r="B44" s="51"/>
      <c r="C44" s="51"/>
      <c r="D44" s="46">
        <v>0</v>
      </c>
      <c r="E44" s="46"/>
      <c r="F44" s="46">
        <v>4</v>
      </c>
      <c r="G44" s="46"/>
      <c r="H44" s="46">
        <v>3</v>
      </c>
      <c r="I44" s="46"/>
      <c r="J44" s="46">
        <v>3</v>
      </c>
      <c r="K44" s="46"/>
      <c r="L44" s="35">
        <f>ROUNDDOWN(AVERAGE(D44:K44),0)</f>
        <v>2</v>
      </c>
      <c r="M44" s="33">
        <f>IF(L44&lt;2,0,IF(L44&lt;4,1,IF(L44&lt;6,2,IF(L44&lt;8,3,3))))</f>
        <v>1</v>
      </c>
    </row>
    <row r="45" spans="1:13">
      <c r="A45" s="50"/>
      <c r="B45" s="51"/>
      <c r="C45" s="51"/>
      <c r="D45" s="12" t="s">
        <v>5</v>
      </c>
      <c r="E45" s="13" t="s">
        <v>6</v>
      </c>
      <c r="F45" s="12" t="s">
        <v>5</v>
      </c>
      <c r="G45" s="13" t="s">
        <v>6</v>
      </c>
      <c r="H45" s="12" t="s">
        <v>5</v>
      </c>
      <c r="I45" s="13" t="s">
        <v>6</v>
      </c>
      <c r="J45" s="12" t="s">
        <v>5</v>
      </c>
      <c r="K45" s="13" t="s">
        <v>6</v>
      </c>
      <c r="L45" s="41" t="s">
        <v>168</v>
      </c>
    </row>
    <row r="46" spans="1:13">
      <c r="A46" s="14">
        <v>1</v>
      </c>
      <c r="B46" s="23" t="s">
        <v>162</v>
      </c>
      <c r="C46" s="23">
        <v>58</v>
      </c>
      <c r="D46" s="21"/>
      <c r="E46" s="22"/>
      <c r="F46" s="21">
        <v>1</v>
      </c>
      <c r="G46" s="22">
        <f>VLOOKUP(F46,$J$73:$K$82,2,FALSE)</f>
        <v>20</v>
      </c>
      <c r="H46" s="21">
        <v>1</v>
      </c>
      <c r="I46" s="22">
        <f>VLOOKUP(H46,$J$73:$K$82,2,FALSE)</f>
        <v>20</v>
      </c>
      <c r="J46" s="15"/>
      <c r="K46" s="22"/>
      <c r="L46" s="23">
        <f t="shared" ref="L46:L48" si="4">SUM(E46,G46,I46,K46)</f>
        <v>40</v>
      </c>
    </row>
    <row r="47" spans="1:13">
      <c r="A47" s="14">
        <v>2</v>
      </c>
      <c r="B47" s="23" t="s">
        <v>163</v>
      </c>
      <c r="C47" s="23">
        <v>7</v>
      </c>
      <c r="D47" s="21"/>
      <c r="E47" s="22"/>
      <c r="F47" s="21">
        <v>2</v>
      </c>
      <c r="G47" s="22">
        <f>VLOOKUP(F47,$J$73:$K$82,2,FALSE)</f>
        <v>15</v>
      </c>
      <c r="H47" s="21"/>
      <c r="I47" s="22"/>
      <c r="J47" s="15">
        <v>1</v>
      </c>
      <c r="K47" s="22">
        <f>VLOOKUP(J47,$J$73:$K$82,2,FALSE)</f>
        <v>20</v>
      </c>
      <c r="L47" s="23">
        <f t="shared" si="4"/>
        <v>35</v>
      </c>
    </row>
    <row r="48" spans="1:13">
      <c r="A48" s="14">
        <v>3</v>
      </c>
      <c r="B48" s="23"/>
      <c r="C48" s="23"/>
      <c r="D48" s="21"/>
      <c r="E48" s="22"/>
      <c r="F48" s="21"/>
      <c r="G48" s="22"/>
      <c r="H48" s="21"/>
      <c r="I48" s="22"/>
      <c r="J48" s="15"/>
      <c r="K48" s="22"/>
      <c r="L48" s="23">
        <f t="shared" si="4"/>
        <v>0</v>
      </c>
    </row>
    <row r="50" spans="1:13">
      <c r="A50" s="47" t="s">
        <v>38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9"/>
    </row>
    <row r="51" spans="1:13" ht="15" customHeight="1">
      <c r="A51" s="50" t="s">
        <v>12</v>
      </c>
      <c r="B51" s="51" t="s">
        <v>0</v>
      </c>
      <c r="C51" s="50" t="s">
        <v>7</v>
      </c>
      <c r="D51" s="51" t="s">
        <v>1</v>
      </c>
      <c r="E51" s="51"/>
      <c r="F51" s="51" t="s">
        <v>58</v>
      </c>
      <c r="G51" s="51"/>
      <c r="H51" s="51" t="s">
        <v>59</v>
      </c>
      <c r="I51" s="51"/>
      <c r="J51" s="51" t="s">
        <v>4</v>
      </c>
      <c r="K51" s="51"/>
      <c r="L51" s="36" t="s">
        <v>48</v>
      </c>
      <c r="M51" s="32" t="s">
        <v>74</v>
      </c>
    </row>
    <row r="52" spans="1:13">
      <c r="A52" s="50"/>
      <c r="B52" s="51"/>
      <c r="C52" s="51"/>
      <c r="D52" s="46">
        <v>2</v>
      </c>
      <c r="E52" s="46"/>
      <c r="F52" s="46">
        <v>7</v>
      </c>
      <c r="G52" s="46"/>
      <c r="H52" s="46">
        <v>2</v>
      </c>
      <c r="I52" s="46"/>
      <c r="J52" s="46">
        <v>6</v>
      </c>
      <c r="K52" s="46"/>
      <c r="L52" s="35">
        <f>ROUNDDOWN(AVERAGE(D52:K52),0)</f>
        <v>4</v>
      </c>
      <c r="M52" s="33">
        <f>IF(L52&lt;2,0,IF(L52&lt;4,1,IF(L52&lt;6,2,IF(L52&lt;8,3,3))))</f>
        <v>2</v>
      </c>
    </row>
    <row r="53" spans="1:13">
      <c r="A53" s="50"/>
      <c r="B53" s="51"/>
      <c r="C53" s="51"/>
      <c r="D53" s="12" t="s">
        <v>5</v>
      </c>
      <c r="E53" s="13" t="s">
        <v>6</v>
      </c>
      <c r="F53" s="12" t="s">
        <v>5</v>
      </c>
      <c r="G53" s="13" t="s">
        <v>6</v>
      </c>
      <c r="H53" s="12" t="s">
        <v>5</v>
      </c>
      <c r="I53" s="13" t="s">
        <v>6</v>
      </c>
      <c r="J53" s="12" t="s">
        <v>5</v>
      </c>
      <c r="K53" s="13" t="s">
        <v>6</v>
      </c>
      <c r="L53" s="41" t="s">
        <v>168</v>
      </c>
    </row>
    <row r="54" spans="1:13">
      <c r="A54" s="14">
        <v>1</v>
      </c>
      <c r="B54" s="23" t="s">
        <v>165</v>
      </c>
      <c r="C54" s="7">
        <v>32</v>
      </c>
      <c r="D54" s="15"/>
      <c r="E54" s="16"/>
      <c r="F54" s="15">
        <v>2</v>
      </c>
      <c r="G54" s="22">
        <f>VLOOKUP(F54,$J$73:$K$82,2,FALSE)</f>
        <v>15</v>
      </c>
      <c r="H54" s="15">
        <v>1</v>
      </c>
      <c r="I54" s="22">
        <f>VLOOKUP(H54,$J$73:$K$82,2,FALSE)</f>
        <v>20</v>
      </c>
      <c r="J54" s="15">
        <v>2</v>
      </c>
      <c r="K54" s="22">
        <f>VLOOKUP(J54,$J$73:$K$82,2,FALSE)</f>
        <v>15</v>
      </c>
      <c r="L54" s="23">
        <f>SUM(E54,G54,I54,K54)</f>
        <v>50</v>
      </c>
    </row>
    <row r="55" spans="1:13">
      <c r="A55" s="14">
        <v>2</v>
      </c>
      <c r="B55" s="23" t="s">
        <v>164</v>
      </c>
      <c r="C55" s="7">
        <v>8</v>
      </c>
      <c r="D55" s="15"/>
      <c r="E55" s="16"/>
      <c r="F55" s="15">
        <v>1</v>
      </c>
      <c r="G55" s="22">
        <f>VLOOKUP(F55,$J$73:$K$82,2,FALSE)</f>
        <v>20</v>
      </c>
      <c r="H55" s="15"/>
      <c r="I55" s="16"/>
      <c r="J55" s="15">
        <v>1</v>
      </c>
      <c r="K55" s="22">
        <f>VLOOKUP(J55,$J$73:$K$82,2,FALSE)</f>
        <v>20</v>
      </c>
      <c r="L55" s="23">
        <f>SUM(E55,G55,I55,K55)</f>
        <v>40</v>
      </c>
    </row>
    <row r="56" spans="1:13">
      <c r="A56" s="14">
        <v>3</v>
      </c>
      <c r="B56" s="23" t="s">
        <v>85</v>
      </c>
      <c r="C56" s="7">
        <v>22</v>
      </c>
      <c r="D56" s="15">
        <v>1</v>
      </c>
      <c r="E56" s="22">
        <f>VLOOKUP(D56,$J$73:$K$82,2,FALSE)</f>
        <v>20</v>
      </c>
      <c r="F56" s="15"/>
      <c r="G56" s="22"/>
      <c r="H56" s="15"/>
      <c r="I56" s="22"/>
      <c r="J56" s="15">
        <v>3</v>
      </c>
      <c r="K56" s="22">
        <f>VLOOKUP(J56,$J$73:$K$82,2,FALSE)</f>
        <v>12</v>
      </c>
      <c r="L56" s="23">
        <f t="shared" ref="L56:L58" si="5">SUM(E56,G56,I56,K56)</f>
        <v>32</v>
      </c>
    </row>
    <row r="57" spans="1:13">
      <c r="A57" s="14">
        <v>4</v>
      </c>
      <c r="B57" s="7" t="s">
        <v>166</v>
      </c>
      <c r="C57" s="7">
        <v>87</v>
      </c>
      <c r="D57" s="15"/>
      <c r="E57" s="22"/>
      <c r="F57" s="15">
        <v>3</v>
      </c>
      <c r="G57" s="22">
        <f>VLOOKUP(F57,$J$73:$K$82,2,FALSE)</f>
        <v>12</v>
      </c>
      <c r="H57" s="15"/>
      <c r="I57" s="22"/>
      <c r="J57" s="15"/>
      <c r="K57" s="22"/>
      <c r="L57" s="23">
        <f t="shared" si="5"/>
        <v>12</v>
      </c>
    </row>
    <row r="58" spans="1:13">
      <c r="A58" s="14">
        <v>5</v>
      </c>
      <c r="B58" s="7"/>
      <c r="C58" s="7"/>
      <c r="D58" s="15"/>
      <c r="E58" s="16"/>
      <c r="F58" s="15"/>
      <c r="G58" s="16"/>
      <c r="H58" s="15"/>
      <c r="I58" s="16"/>
      <c r="J58" s="15"/>
      <c r="K58" s="22"/>
      <c r="L58" s="23">
        <f t="shared" si="5"/>
        <v>0</v>
      </c>
    </row>
    <row r="60" spans="1:13">
      <c r="A60" s="47" t="s">
        <v>40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9"/>
    </row>
    <row r="61" spans="1:13" ht="15" customHeight="1">
      <c r="A61" s="50" t="s">
        <v>12</v>
      </c>
      <c r="B61" s="51" t="s">
        <v>0</v>
      </c>
      <c r="C61" s="50" t="s">
        <v>7</v>
      </c>
      <c r="D61" s="51" t="s">
        <v>1</v>
      </c>
      <c r="E61" s="51"/>
      <c r="F61" s="51" t="s">
        <v>58</v>
      </c>
      <c r="G61" s="51"/>
      <c r="H61" s="51" t="s">
        <v>59</v>
      </c>
      <c r="I61" s="51"/>
      <c r="J61" s="51" t="s">
        <v>4</v>
      </c>
      <c r="K61" s="51"/>
      <c r="L61" s="36" t="s">
        <v>45</v>
      </c>
      <c r="M61" s="32" t="s">
        <v>74</v>
      </c>
    </row>
    <row r="62" spans="1:13">
      <c r="A62" s="50"/>
      <c r="B62" s="51"/>
      <c r="C62" s="51"/>
      <c r="D62" s="46">
        <v>6</v>
      </c>
      <c r="E62" s="46"/>
      <c r="F62" s="46">
        <v>7</v>
      </c>
      <c r="G62" s="46"/>
      <c r="H62" s="46">
        <v>6</v>
      </c>
      <c r="I62" s="46"/>
      <c r="J62" s="46">
        <v>8</v>
      </c>
      <c r="K62" s="46"/>
      <c r="L62" s="35">
        <f>ROUNDDOWN(AVERAGE(D62:K62),0)</f>
        <v>6</v>
      </c>
      <c r="M62" s="33">
        <f>IF(L62&lt;2,0,IF(L62&lt;4,1,IF(L62&lt;6,2,IF(L62&lt;8,3,3))))</f>
        <v>3</v>
      </c>
    </row>
    <row r="63" spans="1:13">
      <c r="A63" s="50"/>
      <c r="B63" s="51"/>
      <c r="C63" s="51"/>
      <c r="D63" s="12" t="s">
        <v>5</v>
      </c>
      <c r="E63" s="13" t="s">
        <v>6</v>
      </c>
      <c r="F63" s="12" t="s">
        <v>5</v>
      </c>
      <c r="G63" s="13" t="s">
        <v>6</v>
      </c>
      <c r="H63" s="12" t="s">
        <v>5</v>
      </c>
      <c r="I63" s="13" t="s">
        <v>6</v>
      </c>
      <c r="J63" s="12" t="s">
        <v>5</v>
      </c>
      <c r="K63" s="13" t="s">
        <v>6</v>
      </c>
      <c r="L63" s="41" t="s">
        <v>168</v>
      </c>
    </row>
    <row r="64" spans="1:13">
      <c r="A64" s="14">
        <v>1</v>
      </c>
      <c r="B64" s="23" t="s">
        <v>82</v>
      </c>
      <c r="C64" s="23">
        <v>1</v>
      </c>
      <c r="D64" s="21">
        <v>1</v>
      </c>
      <c r="E64" s="22">
        <f>VLOOKUP(D64,$J$73:$K$82,2,FALSE)</f>
        <v>20</v>
      </c>
      <c r="F64" s="21">
        <v>3</v>
      </c>
      <c r="G64" s="22">
        <f>VLOOKUP(F64,$J$73:$K$82,2,FALSE)</f>
        <v>12</v>
      </c>
      <c r="H64" s="21">
        <v>2</v>
      </c>
      <c r="I64" s="22">
        <f>VLOOKUP(H64,$J$73:$K$82,2,FALSE)</f>
        <v>15</v>
      </c>
      <c r="J64" s="15"/>
      <c r="K64" s="22"/>
      <c r="L64" s="23">
        <f t="shared" ref="L64:L70" si="6">SUM(E64,G64,I64,K64)</f>
        <v>47</v>
      </c>
    </row>
    <row r="65" spans="1:12">
      <c r="A65" s="14">
        <v>2</v>
      </c>
      <c r="B65" s="23" t="s">
        <v>86</v>
      </c>
      <c r="C65" s="23">
        <v>3</v>
      </c>
      <c r="D65" s="21">
        <v>3</v>
      </c>
      <c r="E65" s="22">
        <f>VLOOKUP(D65,$J$73:$K$82,2,FALSE)</f>
        <v>12</v>
      </c>
      <c r="F65" s="21">
        <v>2</v>
      </c>
      <c r="G65" s="22">
        <f>VLOOKUP(F65,$J$73:$K$82,2,FALSE)</f>
        <v>15</v>
      </c>
      <c r="H65" s="21"/>
      <c r="I65" s="22"/>
      <c r="J65" s="15">
        <v>4</v>
      </c>
      <c r="K65" s="22">
        <f>VLOOKUP(J65,$J$73:$K$82,2,FALSE)</f>
        <v>10</v>
      </c>
      <c r="L65" s="23">
        <f t="shared" si="6"/>
        <v>37</v>
      </c>
    </row>
    <row r="66" spans="1:12">
      <c r="A66" s="14">
        <v>3</v>
      </c>
      <c r="B66" s="23" t="s">
        <v>83</v>
      </c>
      <c r="C66" s="23">
        <v>4</v>
      </c>
      <c r="D66" s="21">
        <v>2</v>
      </c>
      <c r="E66" s="22">
        <f t="shared" ref="E66" si="7">VLOOKUP(D66,$J$73:$K$82,2,FALSE)</f>
        <v>15</v>
      </c>
      <c r="F66" s="21"/>
      <c r="G66" s="22"/>
      <c r="H66" s="21">
        <v>1</v>
      </c>
      <c r="I66" s="22">
        <f>VLOOKUP(H66,$J$73:$K$82,2,FALSE)</f>
        <v>20</v>
      </c>
      <c r="J66" s="15"/>
      <c r="K66" s="22"/>
      <c r="L66" s="23">
        <f>SUM(E66,G66,I66,K66)</f>
        <v>35</v>
      </c>
    </row>
    <row r="67" spans="1:12">
      <c r="A67" s="14">
        <v>4</v>
      </c>
      <c r="B67" s="23" t="s">
        <v>195</v>
      </c>
      <c r="C67" s="23">
        <v>5</v>
      </c>
      <c r="D67" s="21"/>
      <c r="E67" s="22"/>
      <c r="F67" s="21"/>
      <c r="G67" s="22"/>
      <c r="H67" s="21">
        <v>3</v>
      </c>
      <c r="I67" s="22">
        <f>VLOOKUP(H67,$J$73:$K$82,2,FALSE)</f>
        <v>12</v>
      </c>
      <c r="J67" s="15">
        <v>2</v>
      </c>
      <c r="K67" s="22">
        <f>VLOOKUP(J67,$J$73:$K$82,2,FALSE)</f>
        <v>15</v>
      </c>
      <c r="L67" s="23">
        <f>SUM(E67,G67,I67,K67)</f>
        <v>27</v>
      </c>
    </row>
    <row r="68" spans="1:12">
      <c r="A68" s="14">
        <v>5</v>
      </c>
      <c r="B68" s="23" t="s">
        <v>220</v>
      </c>
      <c r="C68" s="23">
        <v>78</v>
      </c>
      <c r="D68" s="21"/>
      <c r="E68" s="22"/>
      <c r="F68" s="21"/>
      <c r="G68" s="22"/>
      <c r="H68" s="21"/>
      <c r="I68" s="22"/>
      <c r="J68" s="15">
        <v>1</v>
      </c>
      <c r="K68" s="22">
        <f>VLOOKUP(J68,$J$73:$K$82,2,FALSE)</f>
        <v>20</v>
      </c>
      <c r="L68" s="23">
        <f>SUM(E68,G68,I68,K68)</f>
        <v>20</v>
      </c>
    </row>
    <row r="69" spans="1:12">
      <c r="A69" s="14">
        <v>6</v>
      </c>
      <c r="B69" s="23" t="s">
        <v>167</v>
      </c>
      <c r="C69" s="23">
        <v>28</v>
      </c>
      <c r="D69" s="21"/>
      <c r="E69" s="22"/>
      <c r="F69" s="21">
        <v>1</v>
      </c>
      <c r="G69" s="22">
        <f>VLOOKUP(F69,$J$73:$K$82,2,FALSE)</f>
        <v>20</v>
      </c>
      <c r="H69" s="21"/>
      <c r="I69" s="22"/>
      <c r="J69" s="15"/>
      <c r="K69" s="16"/>
      <c r="L69" s="23">
        <f t="shared" si="6"/>
        <v>20</v>
      </c>
    </row>
    <row r="70" spans="1:12">
      <c r="A70" s="14">
        <v>7</v>
      </c>
      <c r="B70" s="23" t="s">
        <v>221</v>
      </c>
      <c r="C70" s="23">
        <v>45</v>
      </c>
      <c r="D70" s="21"/>
      <c r="E70" s="22"/>
      <c r="F70" s="21"/>
      <c r="G70" s="22"/>
      <c r="H70" s="21"/>
      <c r="I70" s="22"/>
      <c r="J70" s="15">
        <v>3</v>
      </c>
      <c r="K70" s="22">
        <f>VLOOKUP(J70,$J$73:$K$82,2,FALSE)</f>
        <v>12</v>
      </c>
      <c r="L70" s="23">
        <f t="shared" si="6"/>
        <v>12</v>
      </c>
    </row>
    <row r="72" spans="1:12">
      <c r="J72" s="8" t="s">
        <v>44</v>
      </c>
    </row>
    <row r="73" spans="1:12">
      <c r="J73" s="30">
        <v>1</v>
      </c>
      <c r="K73" s="29">
        <v>20</v>
      </c>
    </row>
    <row r="74" spans="1:12">
      <c r="J74" s="30">
        <v>2</v>
      </c>
      <c r="K74" s="29">
        <v>15</v>
      </c>
    </row>
    <row r="75" spans="1:12">
      <c r="J75" s="30">
        <v>3</v>
      </c>
      <c r="K75" s="29">
        <v>12</v>
      </c>
    </row>
    <row r="76" spans="1:12">
      <c r="J76" s="30">
        <v>4</v>
      </c>
      <c r="K76" s="29">
        <v>10</v>
      </c>
    </row>
    <row r="77" spans="1:12">
      <c r="J77" s="30">
        <v>5</v>
      </c>
      <c r="K77" s="29">
        <v>8</v>
      </c>
    </row>
    <row r="78" spans="1:12">
      <c r="J78" s="30">
        <v>6</v>
      </c>
      <c r="K78" s="29">
        <v>6</v>
      </c>
    </row>
    <row r="79" spans="1:12">
      <c r="J79" s="30">
        <v>7</v>
      </c>
      <c r="K79" s="29">
        <v>4</v>
      </c>
    </row>
    <row r="80" spans="1:12">
      <c r="J80" s="30">
        <v>8</v>
      </c>
      <c r="K80" s="29">
        <v>3</v>
      </c>
    </row>
    <row r="81" spans="10:11">
      <c r="J81" s="30">
        <v>9</v>
      </c>
      <c r="K81" s="29">
        <v>2</v>
      </c>
    </row>
    <row r="82" spans="10:11">
      <c r="J82" s="30">
        <v>10</v>
      </c>
      <c r="K82" s="29">
        <v>1</v>
      </c>
    </row>
  </sheetData>
  <sortState ref="B27:S32">
    <sortCondition descending="1" ref="L27:L32"/>
  </sortState>
  <mergeCells count="84">
    <mergeCell ref="A60:L60"/>
    <mergeCell ref="A61:A63"/>
    <mergeCell ref="B61:B63"/>
    <mergeCell ref="C61:C63"/>
    <mergeCell ref="D61:E61"/>
    <mergeCell ref="F61:G61"/>
    <mergeCell ref="H61:I61"/>
    <mergeCell ref="J61:K61"/>
    <mergeCell ref="D62:E62"/>
    <mergeCell ref="F62:G62"/>
    <mergeCell ref="H62:I62"/>
    <mergeCell ref="J62:K62"/>
    <mergeCell ref="A42:L42"/>
    <mergeCell ref="A43:A45"/>
    <mergeCell ref="B43:B45"/>
    <mergeCell ref="C43:C45"/>
    <mergeCell ref="D43:E43"/>
    <mergeCell ref="F43:G43"/>
    <mergeCell ref="H43:I43"/>
    <mergeCell ref="J43:K43"/>
    <mergeCell ref="D44:E44"/>
    <mergeCell ref="F44:G44"/>
    <mergeCell ref="H44:I44"/>
    <mergeCell ref="J44:K44"/>
    <mergeCell ref="A50:L50"/>
    <mergeCell ref="A51:A53"/>
    <mergeCell ref="B51:B53"/>
    <mergeCell ref="C51:C53"/>
    <mergeCell ref="D51:E51"/>
    <mergeCell ref="F51:G51"/>
    <mergeCell ref="H51:I51"/>
    <mergeCell ref="J51:K51"/>
    <mergeCell ref="D52:E52"/>
    <mergeCell ref="F52:G52"/>
    <mergeCell ref="H52:I52"/>
    <mergeCell ref="J52:K52"/>
    <mergeCell ref="A34:L34"/>
    <mergeCell ref="A35:A37"/>
    <mergeCell ref="B35:B37"/>
    <mergeCell ref="C35:C37"/>
    <mergeCell ref="D35:E35"/>
    <mergeCell ref="F35:G35"/>
    <mergeCell ref="H35:I35"/>
    <mergeCell ref="J35:K35"/>
    <mergeCell ref="D36:E36"/>
    <mergeCell ref="F36:G36"/>
    <mergeCell ref="H36:I36"/>
    <mergeCell ref="J36:K36"/>
    <mergeCell ref="A21:L21"/>
    <mergeCell ref="H22:I22"/>
    <mergeCell ref="J22:K22"/>
    <mergeCell ref="D23:E23"/>
    <mergeCell ref="F23:G23"/>
    <mergeCell ref="H23:I23"/>
    <mergeCell ref="J23:K23"/>
    <mergeCell ref="A22:A24"/>
    <mergeCell ref="B22:B24"/>
    <mergeCell ref="C22:C24"/>
    <mergeCell ref="D22:E22"/>
    <mergeCell ref="F22:G22"/>
    <mergeCell ref="A13:L13"/>
    <mergeCell ref="A14:A16"/>
    <mergeCell ref="B14:B16"/>
    <mergeCell ref="C14:C16"/>
    <mergeCell ref="D14:E14"/>
    <mergeCell ref="F14:G14"/>
    <mergeCell ref="H14:I14"/>
    <mergeCell ref="J14:K14"/>
    <mergeCell ref="D15:E15"/>
    <mergeCell ref="F15:G15"/>
    <mergeCell ref="H15:I15"/>
    <mergeCell ref="J15:K1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H5:I5"/>
    <mergeCell ref="J5:K5"/>
  </mergeCells>
  <phoneticPr fontId="1"/>
  <printOptions horizontalCentered="1"/>
  <pageMargins left="0.11811023622047245" right="0.11811023622047245" top="0.19685039370078741" bottom="0" header="0.31496062992125984" footer="0.31496062992125984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Normal="100" workbookViewId="0">
      <selection activeCell="O26" sqref="O26"/>
    </sheetView>
  </sheetViews>
  <sheetFormatPr defaultRowHeight="15"/>
  <cols>
    <col min="1" max="1" width="7.5" style="8" customWidth="1"/>
    <col min="2" max="2" width="17.5" style="8" customWidth="1"/>
    <col min="3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1.625" style="8" customWidth="1"/>
    <col min="14" max="16384" width="9" style="8"/>
  </cols>
  <sheetData>
    <row r="1" spans="1:13" ht="22.5" customHeight="1">
      <c r="A1" s="9" t="s">
        <v>61</v>
      </c>
    </row>
    <row r="3" spans="1:13">
      <c r="A3" s="47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3" ht="15" customHeight="1">
      <c r="A4" s="50" t="s">
        <v>12</v>
      </c>
      <c r="B4" s="51" t="s">
        <v>0</v>
      </c>
      <c r="C4" s="50" t="s">
        <v>7</v>
      </c>
      <c r="D4" s="51" t="s">
        <v>60</v>
      </c>
      <c r="E4" s="51"/>
      <c r="F4" s="51" t="s">
        <v>2</v>
      </c>
      <c r="G4" s="51"/>
      <c r="H4" s="51" t="s">
        <v>3</v>
      </c>
      <c r="I4" s="51"/>
      <c r="J4" s="51" t="s">
        <v>59</v>
      </c>
      <c r="K4" s="51"/>
      <c r="L4" s="10" t="s">
        <v>45</v>
      </c>
      <c r="M4" s="32" t="s">
        <v>74</v>
      </c>
    </row>
    <row r="5" spans="1:13">
      <c r="A5" s="50"/>
      <c r="B5" s="51"/>
      <c r="C5" s="51"/>
      <c r="D5" s="46">
        <v>5</v>
      </c>
      <c r="E5" s="46"/>
      <c r="F5" s="46">
        <v>6</v>
      </c>
      <c r="G5" s="46"/>
      <c r="H5" s="46">
        <v>8</v>
      </c>
      <c r="I5" s="46"/>
      <c r="J5" s="46">
        <v>11</v>
      </c>
      <c r="K5" s="46"/>
      <c r="L5" s="27">
        <f>ROUNDDOWN(AVERAGE(D5:K5),0)</f>
        <v>7</v>
      </c>
      <c r="M5" s="33">
        <f>IF(L5&lt;2,0,IF(L5&lt;4,1,IF(L5&lt;6,2,IF(L5&lt;8,3,IF(L5&lt;10,4,IF(L5&lt;12,5,6))))))</f>
        <v>3</v>
      </c>
    </row>
    <row r="6" spans="1:13">
      <c r="A6" s="50"/>
      <c r="B6" s="51"/>
      <c r="C6" s="51"/>
      <c r="D6" s="12" t="s">
        <v>5</v>
      </c>
      <c r="E6" s="13" t="s">
        <v>6</v>
      </c>
      <c r="F6" s="12" t="s">
        <v>5</v>
      </c>
      <c r="G6" s="13" t="s">
        <v>6</v>
      </c>
      <c r="H6" s="12" t="s">
        <v>5</v>
      </c>
      <c r="I6" s="13" t="s">
        <v>6</v>
      </c>
      <c r="J6" s="12" t="s">
        <v>5</v>
      </c>
      <c r="K6" s="13" t="s">
        <v>6</v>
      </c>
      <c r="L6" s="10" t="s">
        <v>47</v>
      </c>
    </row>
    <row r="7" spans="1:13">
      <c r="A7" s="14">
        <v>1</v>
      </c>
      <c r="B7" s="23" t="s">
        <v>91</v>
      </c>
      <c r="C7" s="23">
        <v>2</v>
      </c>
      <c r="D7" s="21">
        <v>2</v>
      </c>
      <c r="E7" s="22">
        <f>VLOOKUP(D7,$J$63:$K$72,2,FALSE)</f>
        <v>15</v>
      </c>
      <c r="F7" s="21">
        <v>3</v>
      </c>
      <c r="G7" s="22">
        <f>VLOOKUP(F7,$J$63:$K$72,2,FALSE)</f>
        <v>12</v>
      </c>
      <c r="H7" s="15">
        <v>1</v>
      </c>
      <c r="I7" s="22">
        <f>VLOOKUP(H7,$J$63:$K$72,2,FALSE)</f>
        <v>20</v>
      </c>
      <c r="J7" s="15">
        <v>1</v>
      </c>
      <c r="K7" s="22">
        <f>VLOOKUP(J7,$J$63:$K$72,2,FALSE)</f>
        <v>20</v>
      </c>
      <c r="L7" s="7">
        <f t="shared" ref="L7:L12" si="0">SUM(E7,G7,I7,K7)</f>
        <v>67</v>
      </c>
    </row>
    <row r="8" spans="1:13">
      <c r="A8" s="14">
        <v>2</v>
      </c>
      <c r="B8" s="23" t="s">
        <v>151</v>
      </c>
      <c r="C8" s="23">
        <v>393</v>
      </c>
      <c r="D8" s="21"/>
      <c r="E8" s="22"/>
      <c r="F8" s="21">
        <v>1</v>
      </c>
      <c r="G8" s="22">
        <f>VLOOKUP(F8,$J$63:$K$72,2,FALSE)</f>
        <v>20</v>
      </c>
      <c r="H8" s="15">
        <v>2</v>
      </c>
      <c r="I8" s="22">
        <f>VLOOKUP(H8,$J$63:$K$72,2,FALSE)</f>
        <v>15</v>
      </c>
      <c r="J8" s="15"/>
      <c r="K8" s="22"/>
      <c r="L8" s="7">
        <f t="shared" si="0"/>
        <v>35</v>
      </c>
    </row>
    <row r="9" spans="1:13">
      <c r="A9" s="14">
        <v>3</v>
      </c>
      <c r="B9" s="23" t="s">
        <v>90</v>
      </c>
      <c r="C9" s="23">
        <v>54</v>
      </c>
      <c r="D9" s="21">
        <v>1</v>
      </c>
      <c r="E9" s="22">
        <f>VLOOKUP(D9,$J$63:$K$72,2,FALSE)</f>
        <v>20</v>
      </c>
      <c r="F9" s="21">
        <v>2</v>
      </c>
      <c r="G9" s="22">
        <f>VLOOKUP(F9,$J$63:$K$72,2,FALSE)</f>
        <v>15</v>
      </c>
      <c r="H9" s="15"/>
      <c r="I9" s="22"/>
      <c r="J9" s="15"/>
      <c r="K9" s="22"/>
      <c r="L9" s="7">
        <f t="shared" si="0"/>
        <v>35</v>
      </c>
    </row>
    <row r="10" spans="1:13">
      <c r="A10" s="14">
        <v>4</v>
      </c>
      <c r="B10" s="23" t="s">
        <v>179</v>
      </c>
      <c r="C10" s="23">
        <v>27</v>
      </c>
      <c r="D10" s="21"/>
      <c r="E10" s="22"/>
      <c r="F10" s="21"/>
      <c r="G10" s="22"/>
      <c r="H10" s="15">
        <v>3</v>
      </c>
      <c r="I10" s="22">
        <f>VLOOKUP(H10,$J$63:$K$72,2,FALSE)</f>
        <v>12</v>
      </c>
      <c r="J10" s="15">
        <v>3</v>
      </c>
      <c r="K10" s="22">
        <f>VLOOKUP(J10,$J$63:$K$72,2,FALSE)</f>
        <v>12</v>
      </c>
      <c r="L10" s="7">
        <f t="shared" si="0"/>
        <v>24</v>
      </c>
    </row>
    <row r="11" spans="1:13">
      <c r="A11" s="14">
        <v>5</v>
      </c>
      <c r="B11" s="7" t="s">
        <v>202</v>
      </c>
      <c r="C11" s="7">
        <v>83</v>
      </c>
      <c r="D11" s="15"/>
      <c r="E11" s="16"/>
      <c r="F11" s="15"/>
      <c r="G11" s="16"/>
      <c r="H11" s="15"/>
      <c r="I11" s="16"/>
      <c r="J11" s="15">
        <v>2</v>
      </c>
      <c r="K11" s="22">
        <f>VLOOKUP(J11,$J$63:$K$72,2,FALSE)</f>
        <v>15</v>
      </c>
      <c r="L11" s="7">
        <f t="shared" si="0"/>
        <v>15</v>
      </c>
    </row>
    <row r="12" spans="1:13">
      <c r="A12" s="14">
        <v>6</v>
      </c>
      <c r="B12" s="7" t="s">
        <v>204</v>
      </c>
      <c r="C12" s="7">
        <v>49</v>
      </c>
      <c r="D12" s="15"/>
      <c r="E12" s="16"/>
      <c r="F12" s="15"/>
      <c r="G12" s="16"/>
      <c r="H12" s="15"/>
      <c r="I12" s="16"/>
      <c r="J12" s="15">
        <v>4</v>
      </c>
      <c r="K12" s="22">
        <f>VLOOKUP(J12,$J$63:$K$72,2,FALSE)</f>
        <v>10</v>
      </c>
      <c r="L12" s="7">
        <f t="shared" si="0"/>
        <v>10</v>
      </c>
    </row>
    <row r="13" spans="1:13">
      <c r="A13" s="14">
        <v>7</v>
      </c>
      <c r="B13" s="7" t="s">
        <v>180</v>
      </c>
      <c r="C13" s="7">
        <v>32</v>
      </c>
      <c r="D13" s="15"/>
      <c r="E13" s="16"/>
      <c r="F13" s="15"/>
      <c r="G13" s="16"/>
      <c r="H13" s="15">
        <v>4</v>
      </c>
      <c r="I13" s="22">
        <f>VLOOKUP(H13,$J$63:$K$72,2,FALSE)</f>
        <v>10</v>
      </c>
      <c r="J13" s="15"/>
      <c r="K13" s="22"/>
      <c r="L13" s="7">
        <f t="shared" ref="L13" si="1">SUM(E13,G13,I13,K13)</f>
        <v>10</v>
      </c>
    </row>
    <row r="14" spans="1:13">
      <c r="A14" s="14">
        <v>8</v>
      </c>
      <c r="B14" s="7" t="s">
        <v>203</v>
      </c>
      <c r="C14" s="7">
        <v>28</v>
      </c>
      <c r="D14" s="15"/>
      <c r="E14" s="16"/>
      <c r="F14" s="15"/>
      <c r="G14" s="16"/>
      <c r="H14" s="15"/>
      <c r="I14" s="16"/>
      <c r="J14" s="15">
        <v>5</v>
      </c>
      <c r="K14" s="22">
        <f>VLOOKUP(J14,$J$63:$K$72,2,FALSE)</f>
        <v>8</v>
      </c>
      <c r="L14" s="7">
        <f t="shared" ref="L14" si="2">SUM(E14,G14,I14,K14)</f>
        <v>8</v>
      </c>
    </row>
    <row r="16" spans="1:13">
      <c r="A16" s="47" t="s">
        <v>9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9"/>
    </row>
    <row r="17" spans="1:13" ht="15" customHeight="1">
      <c r="A17" s="50" t="s">
        <v>12</v>
      </c>
      <c r="B17" s="51" t="s">
        <v>0</v>
      </c>
      <c r="C17" s="50" t="s">
        <v>7</v>
      </c>
      <c r="D17" s="51" t="s">
        <v>60</v>
      </c>
      <c r="E17" s="51"/>
      <c r="F17" s="51" t="s">
        <v>2</v>
      </c>
      <c r="G17" s="51"/>
      <c r="H17" s="51" t="s">
        <v>3</v>
      </c>
      <c r="I17" s="51"/>
      <c r="J17" s="51" t="s">
        <v>59</v>
      </c>
      <c r="K17" s="51"/>
      <c r="L17" s="36" t="s">
        <v>45</v>
      </c>
      <c r="M17" s="32" t="s">
        <v>74</v>
      </c>
    </row>
    <row r="18" spans="1:13">
      <c r="A18" s="50"/>
      <c r="B18" s="51"/>
      <c r="C18" s="51"/>
      <c r="D18" s="46">
        <v>11</v>
      </c>
      <c r="E18" s="46"/>
      <c r="F18" s="46">
        <v>10</v>
      </c>
      <c r="G18" s="46"/>
      <c r="H18" s="46">
        <v>8</v>
      </c>
      <c r="I18" s="46"/>
      <c r="J18" s="46">
        <v>12</v>
      </c>
      <c r="K18" s="46"/>
      <c r="L18" s="35">
        <f>ROUNDDOWN(AVERAGE(D18:K18),0)</f>
        <v>10</v>
      </c>
      <c r="M18" s="33">
        <f>IF(L18&lt;2,0,IF(L18&lt;4,1,IF(L18&lt;6,2,IF(L18&lt;8,3,IF(L18&lt;10,4,IF(L18&lt;12,5,6))))))</f>
        <v>5</v>
      </c>
    </row>
    <row r="19" spans="1:13">
      <c r="A19" s="50"/>
      <c r="B19" s="51"/>
      <c r="C19" s="51"/>
      <c r="D19" s="12" t="s">
        <v>5</v>
      </c>
      <c r="E19" s="13" t="s">
        <v>6</v>
      </c>
      <c r="F19" s="12" t="s">
        <v>5</v>
      </c>
      <c r="G19" s="13" t="s">
        <v>6</v>
      </c>
      <c r="H19" s="12" t="s">
        <v>5</v>
      </c>
      <c r="I19" s="13" t="s">
        <v>6</v>
      </c>
      <c r="J19" s="12" t="s">
        <v>5</v>
      </c>
      <c r="K19" s="13" t="s">
        <v>6</v>
      </c>
      <c r="L19" s="36" t="s">
        <v>47</v>
      </c>
    </row>
    <row r="20" spans="1:13">
      <c r="A20" s="14">
        <v>1</v>
      </c>
      <c r="B20" s="7" t="s">
        <v>96</v>
      </c>
      <c r="C20" s="7">
        <v>21</v>
      </c>
      <c r="D20" s="15">
        <v>5</v>
      </c>
      <c r="E20" s="22">
        <f>VLOOKUP(D20,$J$63:$K$72,2,FALSE)</f>
        <v>8</v>
      </c>
      <c r="F20" s="15">
        <v>3</v>
      </c>
      <c r="G20" s="22">
        <f>VLOOKUP(F20,$J$63:$K$72,2,FALSE)</f>
        <v>12</v>
      </c>
      <c r="H20" s="15">
        <v>1</v>
      </c>
      <c r="I20" s="22">
        <f>VLOOKUP(H20,$J$63:$K$72,2,FALSE)</f>
        <v>20</v>
      </c>
      <c r="J20" s="15">
        <v>1</v>
      </c>
      <c r="K20" s="22">
        <f t="shared" ref="K20:K29" si="3">VLOOKUP(J20,$J$63:$K$72,2,FALSE)</f>
        <v>20</v>
      </c>
      <c r="L20" s="7">
        <f>SUM(E20,G20,I20,K20)</f>
        <v>60</v>
      </c>
    </row>
    <row r="21" spans="1:13">
      <c r="A21" s="14">
        <v>2</v>
      </c>
      <c r="B21" s="23" t="s">
        <v>92</v>
      </c>
      <c r="C21" s="23">
        <v>1</v>
      </c>
      <c r="D21" s="21">
        <v>1</v>
      </c>
      <c r="E21" s="22">
        <f>VLOOKUP(D21,$J$63:$K$72,2,FALSE)</f>
        <v>20</v>
      </c>
      <c r="F21" s="21">
        <v>2</v>
      </c>
      <c r="G21" s="22">
        <f>VLOOKUP(F21,$J$63:$K$72,2,FALSE)</f>
        <v>15</v>
      </c>
      <c r="H21" s="15">
        <v>2</v>
      </c>
      <c r="I21" s="22">
        <f>VLOOKUP(H21,$J$63:$K$72,2,FALSE)</f>
        <v>15</v>
      </c>
      <c r="J21" s="15">
        <v>6</v>
      </c>
      <c r="K21" s="22">
        <f t="shared" si="3"/>
        <v>6</v>
      </c>
      <c r="L21" s="7">
        <f>SUM(E21,G21,I21,K21)</f>
        <v>56</v>
      </c>
    </row>
    <row r="22" spans="1:13">
      <c r="A22" s="14">
        <v>3</v>
      </c>
      <c r="B22" s="7" t="s">
        <v>95</v>
      </c>
      <c r="C22" s="7">
        <v>72</v>
      </c>
      <c r="D22" s="15">
        <v>4</v>
      </c>
      <c r="E22" s="22">
        <f>VLOOKUP(D22,$J$63:$K$72,2,FALSE)</f>
        <v>10</v>
      </c>
      <c r="F22" s="15">
        <v>1</v>
      </c>
      <c r="G22" s="22">
        <f>VLOOKUP(F22,$J$63:$K$72,2,FALSE)</f>
        <v>20</v>
      </c>
      <c r="H22" s="15">
        <v>3</v>
      </c>
      <c r="I22" s="22">
        <f>VLOOKUP(H22,$J$63:$K$72,2,FALSE)</f>
        <v>12</v>
      </c>
      <c r="J22" s="15">
        <v>5</v>
      </c>
      <c r="K22" s="22">
        <f t="shared" si="3"/>
        <v>8</v>
      </c>
      <c r="L22" s="7">
        <f>SUM(E22,G22,I22,K22)</f>
        <v>50</v>
      </c>
    </row>
    <row r="23" spans="1:13">
      <c r="A23" s="14">
        <v>4</v>
      </c>
      <c r="B23" s="23" t="s">
        <v>93</v>
      </c>
      <c r="C23" s="23">
        <v>5</v>
      </c>
      <c r="D23" s="21">
        <v>2</v>
      </c>
      <c r="E23" s="22">
        <f>VLOOKUP(D23,$J$63:$K$72,2,FALSE)</f>
        <v>15</v>
      </c>
      <c r="F23" s="21">
        <v>4</v>
      </c>
      <c r="G23" s="22">
        <f>VLOOKUP(F23,$J$63:$K$72,2,FALSE)</f>
        <v>10</v>
      </c>
      <c r="H23" s="15">
        <v>4</v>
      </c>
      <c r="I23" s="22">
        <f>VLOOKUP(H23,$J$63:$K$72,2,FALSE)</f>
        <v>10</v>
      </c>
      <c r="J23" s="15">
        <v>7</v>
      </c>
      <c r="K23" s="22">
        <f t="shared" si="3"/>
        <v>4</v>
      </c>
      <c r="L23" s="7">
        <f>SUM(E23,G23,I23,K23)</f>
        <v>39</v>
      </c>
    </row>
    <row r="24" spans="1:13">
      <c r="A24" s="14">
        <v>5</v>
      </c>
      <c r="B24" s="7" t="s">
        <v>94</v>
      </c>
      <c r="C24" s="7">
        <v>26</v>
      </c>
      <c r="D24" s="15">
        <v>3</v>
      </c>
      <c r="E24" s="22">
        <f>VLOOKUP(D24,$J$63:$K$72,2,FALSE)</f>
        <v>12</v>
      </c>
      <c r="F24" s="15">
        <v>5</v>
      </c>
      <c r="G24" s="22">
        <f>VLOOKUP(F24,$J$63:$K$72,2,FALSE)</f>
        <v>8</v>
      </c>
      <c r="H24" s="15"/>
      <c r="I24" s="16"/>
      <c r="J24" s="15">
        <v>9</v>
      </c>
      <c r="K24" s="22">
        <f t="shared" si="3"/>
        <v>2</v>
      </c>
      <c r="L24" s="7">
        <f t="shared" ref="L24" si="4">SUM(E24,G24,I24,K24)</f>
        <v>22</v>
      </c>
    </row>
    <row r="25" spans="1:13">
      <c r="A25" s="14">
        <v>6</v>
      </c>
      <c r="B25" s="7" t="s">
        <v>205</v>
      </c>
      <c r="C25" s="7">
        <v>3</v>
      </c>
      <c r="D25" s="15"/>
      <c r="E25" s="16"/>
      <c r="F25" s="15"/>
      <c r="G25" s="16"/>
      <c r="H25" s="15"/>
      <c r="I25" s="16"/>
      <c r="J25" s="15">
        <v>2</v>
      </c>
      <c r="K25" s="22">
        <f t="shared" si="3"/>
        <v>15</v>
      </c>
      <c r="L25" s="7">
        <f t="shared" ref="L25:L26" si="5">SUM(E25,G25,I25,K25)</f>
        <v>15</v>
      </c>
    </row>
    <row r="26" spans="1:13">
      <c r="A26" s="14">
        <v>7</v>
      </c>
      <c r="B26" s="7" t="s">
        <v>206</v>
      </c>
      <c r="C26" s="7">
        <v>9</v>
      </c>
      <c r="D26" s="15"/>
      <c r="E26" s="16"/>
      <c r="F26" s="15"/>
      <c r="G26" s="16"/>
      <c r="H26" s="15"/>
      <c r="I26" s="16"/>
      <c r="J26" s="15">
        <v>3</v>
      </c>
      <c r="K26" s="22">
        <f t="shared" si="3"/>
        <v>12</v>
      </c>
      <c r="L26" s="7">
        <f t="shared" si="5"/>
        <v>12</v>
      </c>
    </row>
    <row r="27" spans="1:13">
      <c r="A27" s="14">
        <v>8</v>
      </c>
      <c r="B27" s="7" t="s">
        <v>207</v>
      </c>
      <c r="C27" s="7">
        <v>222</v>
      </c>
      <c r="D27" s="15"/>
      <c r="E27" s="16"/>
      <c r="F27" s="15"/>
      <c r="G27" s="16"/>
      <c r="H27" s="15"/>
      <c r="I27" s="16"/>
      <c r="J27" s="15">
        <v>4</v>
      </c>
      <c r="K27" s="22">
        <f t="shared" si="3"/>
        <v>10</v>
      </c>
      <c r="L27" s="7">
        <f t="shared" ref="L27" si="6">SUM(E27,G27,I27,K27)</f>
        <v>10</v>
      </c>
    </row>
    <row r="28" spans="1:13">
      <c r="A28" s="14">
        <v>9</v>
      </c>
      <c r="B28" s="23" t="s">
        <v>208</v>
      </c>
      <c r="C28" s="23">
        <v>91</v>
      </c>
      <c r="D28" s="21"/>
      <c r="E28" s="22"/>
      <c r="F28" s="21"/>
      <c r="G28" s="22"/>
      <c r="H28" s="15"/>
      <c r="I28" s="22"/>
      <c r="J28" s="15">
        <v>8</v>
      </c>
      <c r="K28" s="22">
        <f t="shared" si="3"/>
        <v>3</v>
      </c>
      <c r="L28" s="7">
        <f>SUM(E28,G28,I28,K28)</f>
        <v>3</v>
      </c>
    </row>
    <row r="29" spans="1:13">
      <c r="A29" s="14">
        <v>10</v>
      </c>
      <c r="B29" s="23" t="s">
        <v>209</v>
      </c>
      <c r="C29" s="23">
        <v>57</v>
      </c>
      <c r="D29" s="21"/>
      <c r="E29" s="22"/>
      <c r="F29" s="21"/>
      <c r="G29" s="16"/>
      <c r="H29" s="15"/>
      <c r="I29" s="22"/>
      <c r="J29" s="15">
        <v>10</v>
      </c>
      <c r="K29" s="22">
        <f t="shared" si="3"/>
        <v>1</v>
      </c>
      <c r="L29" s="7">
        <f>SUM(E29,G29,I29,K29)</f>
        <v>1</v>
      </c>
    </row>
    <row r="30" spans="1:13">
      <c r="A30" s="14">
        <v>11</v>
      </c>
      <c r="B30" s="23"/>
      <c r="C30" s="23"/>
      <c r="D30" s="21"/>
      <c r="E30" s="22"/>
      <c r="F30" s="21"/>
      <c r="G30" s="22"/>
      <c r="H30" s="15"/>
      <c r="I30" s="16"/>
      <c r="J30" s="15"/>
      <c r="K30" s="16"/>
      <c r="L30" s="7">
        <f>SUM(E30,G30,I30,K30)</f>
        <v>0</v>
      </c>
    </row>
    <row r="31" spans="1:13">
      <c r="A31" s="14">
        <v>12</v>
      </c>
      <c r="B31" s="7"/>
      <c r="C31" s="7"/>
      <c r="D31" s="15"/>
      <c r="E31" s="16"/>
      <c r="F31" s="15"/>
      <c r="G31" s="16"/>
      <c r="H31" s="15"/>
      <c r="I31" s="16"/>
      <c r="J31" s="15"/>
      <c r="K31" s="22"/>
      <c r="L31" s="7">
        <f t="shared" ref="L31" si="7">SUM(E31,G31,I31,K31)</f>
        <v>0</v>
      </c>
    </row>
    <row r="32" spans="1:13">
      <c r="A32" s="14">
        <v>13</v>
      </c>
      <c r="B32" s="7"/>
      <c r="C32" s="7"/>
      <c r="D32" s="15"/>
      <c r="E32" s="16"/>
      <c r="F32" s="15"/>
      <c r="G32" s="16"/>
      <c r="H32" s="15"/>
      <c r="I32" s="16"/>
      <c r="J32" s="15"/>
      <c r="K32" s="16"/>
      <c r="L32" s="7">
        <f>SUM(E32,G32,I32,K32)</f>
        <v>0</v>
      </c>
    </row>
    <row r="34" spans="1:13">
      <c r="A34" s="47" t="s">
        <v>36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9"/>
    </row>
    <row r="35" spans="1:13" ht="15" customHeight="1">
      <c r="A35" s="50" t="s">
        <v>12</v>
      </c>
      <c r="B35" s="51" t="s">
        <v>0</v>
      </c>
      <c r="C35" s="50" t="s">
        <v>7</v>
      </c>
      <c r="D35" s="51" t="s">
        <v>60</v>
      </c>
      <c r="E35" s="51"/>
      <c r="F35" s="51" t="s">
        <v>2</v>
      </c>
      <c r="G35" s="51"/>
      <c r="H35" s="51" t="s">
        <v>3</v>
      </c>
      <c r="I35" s="51"/>
      <c r="J35" s="51" t="s">
        <v>59</v>
      </c>
      <c r="K35" s="51"/>
      <c r="L35" s="28" t="s">
        <v>45</v>
      </c>
      <c r="M35" s="32" t="s">
        <v>74</v>
      </c>
    </row>
    <row r="36" spans="1:13">
      <c r="A36" s="50"/>
      <c r="B36" s="51"/>
      <c r="C36" s="51"/>
      <c r="D36" s="46">
        <v>0</v>
      </c>
      <c r="E36" s="46"/>
      <c r="F36" s="46">
        <v>0</v>
      </c>
      <c r="G36" s="46"/>
      <c r="H36" s="46">
        <v>2</v>
      </c>
      <c r="I36" s="46"/>
      <c r="J36" s="46">
        <v>2</v>
      </c>
      <c r="K36" s="46"/>
      <c r="L36" s="27">
        <f>ROUNDDOWN(AVERAGE(D36:K36),0)</f>
        <v>1</v>
      </c>
      <c r="M36" s="33">
        <f>IF(L36&lt;2,0,IF(L36&lt;4,1,IF(L36&lt;6,2,IF(L36&lt;8,3,IF(L36&lt;10,4,IF(L36&lt;12,5,6))))))</f>
        <v>0</v>
      </c>
    </row>
    <row r="37" spans="1:13">
      <c r="A37" s="50"/>
      <c r="B37" s="51"/>
      <c r="C37" s="51"/>
      <c r="D37" s="12" t="s">
        <v>5</v>
      </c>
      <c r="E37" s="13" t="s">
        <v>6</v>
      </c>
      <c r="F37" s="12" t="s">
        <v>5</v>
      </c>
      <c r="G37" s="13" t="s">
        <v>6</v>
      </c>
      <c r="H37" s="12" t="s">
        <v>5</v>
      </c>
      <c r="I37" s="13" t="s">
        <v>6</v>
      </c>
      <c r="J37" s="12" t="s">
        <v>5</v>
      </c>
      <c r="K37" s="13" t="s">
        <v>6</v>
      </c>
      <c r="L37" s="34" t="s">
        <v>46</v>
      </c>
    </row>
    <row r="38" spans="1:13">
      <c r="A38" s="14">
        <v>1</v>
      </c>
      <c r="B38" s="7" t="s">
        <v>181</v>
      </c>
      <c r="C38" s="7">
        <v>7</v>
      </c>
      <c r="D38" s="15"/>
      <c r="E38" s="22"/>
      <c r="F38" s="15"/>
      <c r="G38" s="22"/>
      <c r="H38" s="15">
        <v>1</v>
      </c>
      <c r="I38" s="22">
        <f>VLOOKUP(H38,$J$63:$K$72,2,FALSE)</f>
        <v>20</v>
      </c>
      <c r="J38" s="15">
        <v>1</v>
      </c>
      <c r="K38" s="22">
        <f>VLOOKUP(J38,$J$63:$K$72,2,FALSE)</f>
        <v>20</v>
      </c>
      <c r="L38" s="7">
        <f>SUM(E38,G38,I38,K38)</f>
        <v>40</v>
      </c>
    </row>
    <row r="39" spans="1:13">
      <c r="A39" s="14">
        <v>2</v>
      </c>
      <c r="B39" s="7"/>
      <c r="C39" s="7"/>
      <c r="D39" s="15"/>
      <c r="E39" s="16"/>
      <c r="F39" s="15"/>
      <c r="G39" s="16"/>
      <c r="H39" s="15"/>
      <c r="I39" s="16"/>
      <c r="J39" s="15"/>
      <c r="K39" s="16"/>
      <c r="L39" s="7">
        <f t="shared" ref="L39:L40" si="8">SUM(E39,G39,I39,K39)</f>
        <v>0</v>
      </c>
    </row>
    <row r="40" spans="1:13">
      <c r="A40" s="14">
        <v>3</v>
      </c>
      <c r="B40" s="7"/>
      <c r="C40" s="7"/>
      <c r="D40" s="15"/>
      <c r="E40" s="16"/>
      <c r="F40" s="15"/>
      <c r="G40" s="16"/>
      <c r="H40" s="15"/>
      <c r="I40" s="16"/>
      <c r="J40" s="15"/>
      <c r="K40" s="16"/>
      <c r="L40" s="7">
        <f t="shared" si="8"/>
        <v>0</v>
      </c>
    </row>
    <row r="42" spans="1:13">
      <c r="A42" s="47" t="s">
        <v>35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9"/>
    </row>
    <row r="43" spans="1:13">
      <c r="A43" s="50" t="s">
        <v>12</v>
      </c>
      <c r="B43" s="51" t="s">
        <v>0</v>
      </c>
      <c r="C43" s="50" t="s">
        <v>7</v>
      </c>
      <c r="D43" s="51" t="s">
        <v>60</v>
      </c>
      <c r="E43" s="51"/>
      <c r="F43" s="51" t="s">
        <v>2</v>
      </c>
      <c r="G43" s="51"/>
      <c r="H43" s="51" t="s">
        <v>3</v>
      </c>
      <c r="I43" s="51"/>
      <c r="J43" s="51" t="s">
        <v>55</v>
      </c>
      <c r="K43" s="51"/>
      <c r="L43" s="41" t="s">
        <v>45</v>
      </c>
      <c r="M43" s="32" t="s">
        <v>74</v>
      </c>
    </row>
    <row r="44" spans="1:13">
      <c r="A44" s="50"/>
      <c r="B44" s="51"/>
      <c r="C44" s="51"/>
      <c r="D44" s="46">
        <v>4</v>
      </c>
      <c r="E44" s="46"/>
      <c r="F44" s="46">
        <v>3</v>
      </c>
      <c r="G44" s="46"/>
      <c r="H44" s="46">
        <v>2</v>
      </c>
      <c r="I44" s="46"/>
      <c r="J44" s="46">
        <v>2</v>
      </c>
      <c r="K44" s="46"/>
      <c r="L44" s="40">
        <f>ROUNDDOWN(AVERAGE(D44:K44),0)</f>
        <v>2</v>
      </c>
      <c r="M44" s="33">
        <f>IF(L44&lt;2,0,IF(L44&lt;4,1,IF(L44&lt;6,2,IF(L44&lt;8,3,IF(L44&lt;10,4,IF(L44&lt;12,5,6))))))</f>
        <v>1</v>
      </c>
    </row>
    <row r="45" spans="1:13">
      <c r="A45" s="50"/>
      <c r="B45" s="51"/>
      <c r="C45" s="51"/>
      <c r="D45" s="12" t="s">
        <v>5</v>
      </c>
      <c r="E45" s="13" t="s">
        <v>6</v>
      </c>
      <c r="F45" s="12" t="s">
        <v>5</v>
      </c>
      <c r="G45" s="13" t="s">
        <v>6</v>
      </c>
      <c r="H45" s="12" t="s">
        <v>5</v>
      </c>
      <c r="I45" s="13" t="s">
        <v>6</v>
      </c>
      <c r="J45" s="12" t="s">
        <v>5</v>
      </c>
      <c r="K45" s="13" t="s">
        <v>6</v>
      </c>
      <c r="L45" s="41" t="s">
        <v>46</v>
      </c>
    </row>
    <row r="46" spans="1:13">
      <c r="A46" s="24">
        <v>1</v>
      </c>
      <c r="B46" s="23" t="s">
        <v>97</v>
      </c>
      <c r="C46" s="23">
        <v>75</v>
      </c>
      <c r="D46" s="21">
        <v>1</v>
      </c>
      <c r="E46" s="22">
        <f>VLOOKUP(D46,$J$63:$K$72,2,FALSE)</f>
        <v>20</v>
      </c>
      <c r="F46" s="15">
        <v>1</v>
      </c>
      <c r="G46" s="22">
        <f>VLOOKUP(F46,$J$63:$K$72,2,FALSE)</f>
        <v>20</v>
      </c>
      <c r="H46" s="15">
        <v>1</v>
      </c>
      <c r="I46" s="22">
        <f>VLOOKUP(H46,$J$63:$K$72,2,FALSE)</f>
        <v>20</v>
      </c>
      <c r="J46" s="15">
        <v>1</v>
      </c>
      <c r="K46" s="22">
        <f>VLOOKUP(J46,$J$63:$K$72,2,FALSE)</f>
        <v>20</v>
      </c>
      <c r="L46" s="7">
        <f t="shared" ref="L46:L47" si="9">SUM(E46,G46,I46,K46)</f>
        <v>80</v>
      </c>
    </row>
    <row r="47" spans="1:13">
      <c r="A47" s="24">
        <v>2</v>
      </c>
      <c r="B47" s="7" t="s">
        <v>98</v>
      </c>
      <c r="C47" s="7">
        <v>34</v>
      </c>
      <c r="D47" s="15">
        <v>2</v>
      </c>
      <c r="E47" s="22">
        <f>VLOOKUP(D47,$J$63:$K$72,2,FALSE)</f>
        <v>15</v>
      </c>
      <c r="F47" s="15"/>
      <c r="G47" s="22"/>
      <c r="H47" s="15"/>
      <c r="I47" s="22"/>
      <c r="J47" s="15"/>
      <c r="K47" s="22"/>
      <c r="L47" s="7">
        <f t="shared" si="9"/>
        <v>15</v>
      </c>
    </row>
    <row r="48" spans="1:13">
      <c r="A48" s="24">
        <v>3</v>
      </c>
      <c r="B48" s="23"/>
      <c r="C48" s="23"/>
      <c r="D48" s="21"/>
      <c r="E48" s="22"/>
      <c r="F48" s="15"/>
      <c r="G48" s="22"/>
      <c r="H48" s="15"/>
      <c r="I48" s="22"/>
      <c r="J48" s="15"/>
      <c r="K48" s="22"/>
      <c r="L48" s="7">
        <f>SUM(E48,G48,I48,K48)</f>
        <v>0</v>
      </c>
    </row>
    <row r="49" spans="1:12">
      <c r="A49" s="24">
        <v>4</v>
      </c>
      <c r="B49" s="23"/>
      <c r="C49" s="23"/>
      <c r="D49" s="21"/>
      <c r="E49" s="22"/>
      <c r="F49" s="15"/>
      <c r="G49" s="22"/>
      <c r="H49" s="15"/>
      <c r="I49" s="22"/>
      <c r="J49" s="15"/>
      <c r="K49" s="22"/>
      <c r="L49" s="7">
        <f>SUM(E49,G49,I49,K49)</f>
        <v>0</v>
      </c>
    </row>
    <row r="51" spans="1:12">
      <c r="A51" s="47" t="s">
        <v>122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9"/>
    </row>
    <row r="52" spans="1:12">
      <c r="A52" s="50" t="s">
        <v>12</v>
      </c>
      <c r="B52" s="51" t="s">
        <v>0</v>
      </c>
      <c r="C52" s="50" t="s">
        <v>7</v>
      </c>
      <c r="D52" s="51" t="s">
        <v>60</v>
      </c>
      <c r="E52" s="51"/>
      <c r="F52" s="51" t="s">
        <v>2</v>
      </c>
      <c r="G52" s="51"/>
      <c r="H52" s="51" t="s">
        <v>3</v>
      </c>
      <c r="I52" s="51"/>
      <c r="J52" s="51" t="s">
        <v>55</v>
      </c>
      <c r="K52" s="51"/>
      <c r="L52" s="41" t="s">
        <v>45</v>
      </c>
    </row>
    <row r="53" spans="1:12">
      <c r="A53" s="50"/>
      <c r="B53" s="51"/>
      <c r="C53" s="51"/>
      <c r="D53" s="46">
        <v>4</v>
      </c>
      <c r="E53" s="46"/>
      <c r="F53" s="46">
        <v>5</v>
      </c>
      <c r="G53" s="46"/>
      <c r="H53" s="46">
        <v>4</v>
      </c>
      <c r="I53" s="46"/>
      <c r="J53" s="46">
        <v>4</v>
      </c>
      <c r="K53" s="46"/>
      <c r="L53" s="40">
        <f>ROUNDDOWN(AVERAGE(D53:K53),0)</f>
        <v>4</v>
      </c>
    </row>
    <row r="54" spans="1:12">
      <c r="A54" s="50"/>
      <c r="B54" s="51"/>
      <c r="C54" s="51"/>
      <c r="D54" s="12" t="s">
        <v>5</v>
      </c>
      <c r="E54" s="13" t="s">
        <v>6</v>
      </c>
      <c r="F54" s="12" t="s">
        <v>5</v>
      </c>
      <c r="G54" s="13" t="s">
        <v>6</v>
      </c>
      <c r="H54" s="12" t="s">
        <v>5</v>
      </c>
      <c r="I54" s="13" t="s">
        <v>6</v>
      </c>
      <c r="J54" s="12" t="s">
        <v>5</v>
      </c>
      <c r="K54" s="13" t="s">
        <v>6</v>
      </c>
      <c r="L54" s="41" t="s">
        <v>46</v>
      </c>
    </row>
    <row r="55" spans="1:12">
      <c r="A55" s="24">
        <v>1</v>
      </c>
      <c r="B55" s="7" t="s">
        <v>152</v>
      </c>
      <c r="C55" s="7">
        <v>101</v>
      </c>
      <c r="D55" s="15"/>
      <c r="E55" s="22"/>
      <c r="F55" s="15">
        <v>1</v>
      </c>
      <c r="G55" s="22">
        <f>VLOOKUP(F55,$J$63:$K$72,2,FALSE)</f>
        <v>20</v>
      </c>
      <c r="H55" s="15">
        <v>2</v>
      </c>
      <c r="I55" s="22">
        <f>VLOOKUP(H55,$J$63:$K$72,2,FALSE)</f>
        <v>15</v>
      </c>
      <c r="J55" s="15">
        <v>1</v>
      </c>
      <c r="K55" s="22">
        <f>VLOOKUP(J55,$J$63:$K$72,2,FALSE)</f>
        <v>20</v>
      </c>
      <c r="L55" s="7">
        <f>SUM(E55,G55,I55,K55)</f>
        <v>55</v>
      </c>
    </row>
    <row r="56" spans="1:12">
      <c r="A56" s="24">
        <v>2</v>
      </c>
      <c r="B56" s="23" t="s">
        <v>123</v>
      </c>
      <c r="C56" s="23">
        <v>104</v>
      </c>
      <c r="D56" s="21">
        <v>1</v>
      </c>
      <c r="E56" s="22">
        <f>VLOOKUP(D56,$J$63:$K$72,2,FALSE)</f>
        <v>20</v>
      </c>
      <c r="F56" s="15"/>
      <c r="G56" s="22"/>
      <c r="H56" s="15">
        <v>1</v>
      </c>
      <c r="I56" s="22">
        <f>VLOOKUP(H56,$J$63:$K$72,2,FALSE)</f>
        <v>20</v>
      </c>
      <c r="J56" s="15"/>
      <c r="K56" s="22"/>
      <c r="L56" s="7">
        <f>SUM(E56,G56,I56,K56)</f>
        <v>40</v>
      </c>
    </row>
    <row r="57" spans="1:12">
      <c r="A57" s="24">
        <v>3</v>
      </c>
      <c r="B57" s="23" t="s">
        <v>210</v>
      </c>
      <c r="C57" s="23">
        <v>103</v>
      </c>
      <c r="D57" s="21"/>
      <c r="E57" s="22"/>
      <c r="F57" s="15"/>
      <c r="G57" s="22"/>
      <c r="H57" s="15"/>
      <c r="I57" s="22"/>
      <c r="J57" s="15">
        <v>2</v>
      </c>
      <c r="K57" s="22">
        <f>VLOOKUP(J57,$J$63:$K$72,2,FALSE)</f>
        <v>15</v>
      </c>
      <c r="L57" s="7">
        <f>SUM(E57,G57,I57,K57)</f>
        <v>15</v>
      </c>
    </row>
    <row r="58" spans="1:12">
      <c r="A58" s="24">
        <v>4</v>
      </c>
      <c r="B58" s="7" t="s">
        <v>153</v>
      </c>
      <c r="C58" s="7">
        <v>105</v>
      </c>
      <c r="D58" s="15"/>
      <c r="E58" s="22"/>
      <c r="F58" s="15">
        <v>2</v>
      </c>
      <c r="G58" s="22">
        <f>VLOOKUP(F58,$J$63:$K$72,2,FALSE)</f>
        <v>15</v>
      </c>
      <c r="H58" s="15"/>
      <c r="I58" s="22"/>
      <c r="J58" s="15"/>
      <c r="K58" s="22"/>
      <c r="L58" s="7">
        <f>SUM(E58,G58,I58,K58)</f>
        <v>15</v>
      </c>
    </row>
    <row r="59" spans="1:12">
      <c r="A59" s="24">
        <v>5</v>
      </c>
      <c r="B59" s="7" t="s">
        <v>124</v>
      </c>
      <c r="C59" s="7">
        <v>102</v>
      </c>
      <c r="D59" s="15">
        <v>2</v>
      </c>
      <c r="E59" s="22">
        <f>VLOOKUP(D59,$J$63:$K$72,2,FALSE)</f>
        <v>15</v>
      </c>
      <c r="F59" s="15"/>
      <c r="G59" s="22"/>
      <c r="H59" s="15"/>
      <c r="I59" s="22"/>
      <c r="J59" s="15"/>
      <c r="K59" s="22"/>
      <c r="L59" s="7">
        <f t="shared" ref="L59" si="10">SUM(E59,G59,I59,K59)</f>
        <v>15</v>
      </c>
    </row>
    <row r="60" spans="1:12">
      <c r="A60" s="24">
        <v>6</v>
      </c>
      <c r="B60" s="23"/>
      <c r="C60" s="23"/>
      <c r="D60" s="21"/>
      <c r="E60" s="22"/>
      <c r="F60" s="15"/>
      <c r="G60" s="22"/>
      <c r="H60" s="15"/>
      <c r="I60" s="22"/>
      <c r="J60" s="15"/>
      <c r="K60" s="22"/>
      <c r="L60" s="7">
        <f>SUM(E60,G60,I60,K60)</f>
        <v>0</v>
      </c>
    </row>
    <row r="62" spans="1:12">
      <c r="J62" s="8" t="s">
        <v>44</v>
      </c>
    </row>
    <row r="63" spans="1:12">
      <c r="C63" s="31"/>
      <c r="J63" s="30">
        <v>1</v>
      </c>
      <c r="K63" s="29">
        <v>20</v>
      </c>
    </row>
    <row r="64" spans="1:12">
      <c r="C64" s="31"/>
      <c r="J64" s="30">
        <v>2</v>
      </c>
      <c r="K64" s="29">
        <v>15</v>
      </c>
    </row>
    <row r="65" spans="1:11">
      <c r="C65" s="31"/>
      <c r="J65" s="30">
        <v>3</v>
      </c>
      <c r="K65" s="29">
        <v>12</v>
      </c>
    </row>
    <row r="66" spans="1:11">
      <c r="C66" s="31"/>
      <c r="J66" s="30">
        <v>4</v>
      </c>
      <c r="K66" s="29">
        <v>10</v>
      </c>
    </row>
    <row r="67" spans="1:11">
      <c r="C67" s="31"/>
      <c r="J67" s="30">
        <v>5</v>
      </c>
      <c r="K67" s="29">
        <v>8</v>
      </c>
    </row>
    <row r="68" spans="1:11">
      <c r="C68" s="31"/>
      <c r="J68" s="30">
        <v>6</v>
      </c>
      <c r="K68" s="29">
        <v>6</v>
      </c>
    </row>
    <row r="69" spans="1:11">
      <c r="C69" s="31"/>
      <c r="J69" s="30">
        <v>7</v>
      </c>
      <c r="K69" s="29">
        <v>4</v>
      </c>
    </row>
    <row r="70" spans="1:11">
      <c r="C70" s="31"/>
      <c r="J70" s="30">
        <v>8</v>
      </c>
      <c r="K70" s="29">
        <v>3</v>
      </c>
    </row>
    <row r="71" spans="1:11">
      <c r="C71" s="31"/>
      <c r="J71" s="30">
        <v>9</v>
      </c>
      <c r="K71" s="29">
        <v>2</v>
      </c>
    </row>
    <row r="72" spans="1:11">
      <c r="C72" s="31"/>
      <c r="J72" s="30">
        <v>10</v>
      </c>
      <c r="K72" s="29">
        <v>1</v>
      </c>
    </row>
    <row r="73" spans="1:11">
      <c r="A73" s="31"/>
      <c r="B73" s="31"/>
      <c r="C73" s="31"/>
    </row>
  </sheetData>
  <sortState ref="B22:L38">
    <sortCondition descending="1" ref="L22:L38"/>
  </sortState>
  <mergeCells count="60">
    <mergeCell ref="A51:L51"/>
    <mergeCell ref="A52:A54"/>
    <mergeCell ref="B52:B54"/>
    <mergeCell ref="C52:C54"/>
    <mergeCell ref="D52:E52"/>
    <mergeCell ref="F52:G52"/>
    <mergeCell ref="H52:I52"/>
    <mergeCell ref="J52:K52"/>
    <mergeCell ref="D53:E53"/>
    <mergeCell ref="F53:G53"/>
    <mergeCell ref="H53:I53"/>
    <mergeCell ref="J53:K53"/>
    <mergeCell ref="A42:L42"/>
    <mergeCell ref="A43:A45"/>
    <mergeCell ref="B43:B45"/>
    <mergeCell ref="C43:C45"/>
    <mergeCell ref="D43:E43"/>
    <mergeCell ref="F43:G43"/>
    <mergeCell ref="H43:I43"/>
    <mergeCell ref="J43:K43"/>
    <mergeCell ref="D44:E44"/>
    <mergeCell ref="F44:G44"/>
    <mergeCell ref="H44:I44"/>
    <mergeCell ref="J44:K44"/>
    <mergeCell ref="A16:L16"/>
    <mergeCell ref="A17:A19"/>
    <mergeCell ref="B17:B19"/>
    <mergeCell ref="C17:C19"/>
    <mergeCell ref="D17:E17"/>
    <mergeCell ref="F17:G17"/>
    <mergeCell ref="H17:I17"/>
    <mergeCell ref="J17:K17"/>
    <mergeCell ref="D18:E18"/>
    <mergeCell ref="F18:G18"/>
    <mergeCell ref="H18:I18"/>
    <mergeCell ref="J18:K18"/>
    <mergeCell ref="D35:E35"/>
    <mergeCell ref="F35:G35"/>
    <mergeCell ref="H35:I35"/>
    <mergeCell ref="J35:K35"/>
    <mergeCell ref="D36:E36"/>
    <mergeCell ref="F36:G36"/>
    <mergeCell ref="H36:I36"/>
    <mergeCell ref="J36:K36"/>
    <mergeCell ref="H5:I5"/>
    <mergeCell ref="J5:K5"/>
    <mergeCell ref="A34:L34"/>
    <mergeCell ref="A35:A37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B35:B37"/>
    <mergeCell ref="C35:C37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N29" sqref="N29"/>
    </sheetView>
  </sheetViews>
  <sheetFormatPr defaultRowHeight="15"/>
  <cols>
    <col min="1" max="1" width="7.5" style="8" customWidth="1"/>
    <col min="2" max="2" width="17.5" style="8" customWidth="1"/>
    <col min="3" max="3" width="5.625" style="8" customWidth="1"/>
    <col min="4" max="4" width="6.25" style="8" customWidth="1"/>
    <col min="5" max="5" width="7.5" style="8" customWidth="1"/>
    <col min="6" max="6" width="6.25" style="8" customWidth="1"/>
    <col min="7" max="7" width="7.5" style="8" customWidth="1"/>
    <col min="8" max="8" width="6.25" style="8" customWidth="1"/>
    <col min="9" max="9" width="7.5" style="8" customWidth="1"/>
    <col min="10" max="10" width="6.25" style="8" customWidth="1"/>
    <col min="11" max="11" width="7.5" style="8" customWidth="1"/>
    <col min="12" max="12" width="10" style="8" customWidth="1"/>
    <col min="13" max="16384" width="9" style="8"/>
  </cols>
  <sheetData>
    <row r="1" spans="1:12" ht="22.5" customHeight="1">
      <c r="A1" s="9" t="s">
        <v>125</v>
      </c>
    </row>
    <row r="3" spans="1:12">
      <c r="A3" s="47" t="s">
        <v>141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" customHeight="1">
      <c r="A4" s="50" t="s">
        <v>12</v>
      </c>
      <c r="B4" s="51" t="s">
        <v>0</v>
      </c>
      <c r="C4" s="50" t="s">
        <v>7</v>
      </c>
      <c r="D4" s="51" t="s">
        <v>126</v>
      </c>
      <c r="E4" s="51"/>
      <c r="F4" s="51" t="s">
        <v>177</v>
      </c>
      <c r="G4" s="51"/>
      <c r="H4" s="51" t="s">
        <v>178</v>
      </c>
      <c r="I4" s="51"/>
      <c r="J4" s="51"/>
      <c r="K4" s="51"/>
      <c r="L4" s="39" t="s">
        <v>45</v>
      </c>
    </row>
    <row r="5" spans="1:12">
      <c r="A5" s="50"/>
      <c r="B5" s="51"/>
      <c r="C5" s="51"/>
      <c r="D5" s="46">
        <v>13</v>
      </c>
      <c r="E5" s="46"/>
      <c r="F5" s="46">
        <v>16</v>
      </c>
      <c r="G5" s="46"/>
      <c r="H5" s="46">
        <v>14</v>
      </c>
      <c r="I5" s="46"/>
      <c r="J5" s="46"/>
      <c r="K5" s="46"/>
      <c r="L5" s="38">
        <f>ROUNDDOWN(AVERAGE(D5:K5),0)</f>
        <v>14</v>
      </c>
    </row>
    <row r="6" spans="1:12">
      <c r="A6" s="50"/>
      <c r="B6" s="51"/>
      <c r="C6" s="51"/>
      <c r="D6" s="12" t="s">
        <v>5</v>
      </c>
      <c r="E6" s="13" t="s">
        <v>6</v>
      </c>
      <c r="F6" s="12" t="s">
        <v>5</v>
      </c>
      <c r="G6" s="13" t="s">
        <v>6</v>
      </c>
      <c r="H6" s="12" t="s">
        <v>5</v>
      </c>
      <c r="I6" s="13" t="s">
        <v>6</v>
      </c>
      <c r="J6" s="12" t="s">
        <v>5</v>
      </c>
      <c r="K6" s="13" t="s">
        <v>6</v>
      </c>
      <c r="L6" s="39" t="s">
        <v>46</v>
      </c>
    </row>
    <row r="7" spans="1:12">
      <c r="A7" s="14">
        <v>1</v>
      </c>
      <c r="B7" s="23" t="s">
        <v>132</v>
      </c>
      <c r="C7" s="7">
        <v>36</v>
      </c>
      <c r="D7" s="15">
        <v>1</v>
      </c>
      <c r="E7" s="22">
        <f>VLOOKUP(D7,$J$24:$K$33,2,FALSE)</f>
        <v>20</v>
      </c>
      <c r="F7" s="15">
        <v>1</v>
      </c>
      <c r="G7" s="22">
        <f>VLOOKUP(F7,$J$24:$K$33,2,FALSE)</f>
        <v>20</v>
      </c>
      <c r="H7" s="15"/>
      <c r="I7" s="22"/>
      <c r="J7" s="15"/>
      <c r="K7" s="16"/>
      <c r="L7" s="7">
        <f t="shared" ref="L7:L21" si="0">SUM(E7,G7,I7,K7)</f>
        <v>40</v>
      </c>
    </row>
    <row r="8" spans="1:12">
      <c r="A8" s="14">
        <v>2</v>
      </c>
      <c r="B8" s="23" t="s">
        <v>142</v>
      </c>
      <c r="C8" s="7">
        <v>24</v>
      </c>
      <c r="D8" s="15">
        <v>2</v>
      </c>
      <c r="E8" s="22">
        <f>VLOOKUP(D8,$J$24:$K$33,2,FALSE)</f>
        <v>15</v>
      </c>
      <c r="F8" s="15">
        <v>4</v>
      </c>
      <c r="G8" s="22">
        <f>VLOOKUP(F8,$J$24:$K$33,2,FALSE)</f>
        <v>10</v>
      </c>
      <c r="H8" s="15"/>
      <c r="I8" s="22"/>
      <c r="J8" s="15"/>
      <c r="K8" s="16"/>
      <c r="L8" s="7">
        <f t="shared" si="0"/>
        <v>25</v>
      </c>
    </row>
    <row r="9" spans="1:12">
      <c r="A9" s="14">
        <v>3</v>
      </c>
      <c r="B9" s="23" t="s">
        <v>143</v>
      </c>
      <c r="C9" s="7">
        <v>86</v>
      </c>
      <c r="D9" s="15">
        <v>3</v>
      </c>
      <c r="E9" s="22">
        <f>VLOOKUP(D9,$J$24:$K$33,2,FALSE)</f>
        <v>12</v>
      </c>
      <c r="F9" s="15">
        <v>3</v>
      </c>
      <c r="G9" s="22">
        <f>VLOOKUP(F9,$J$24:$K$33,2,FALSE)</f>
        <v>12</v>
      </c>
      <c r="H9" s="15"/>
      <c r="I9" s="22"/>
      <c r="J9" s="15"/>
      <c r="K9" s="16"/>
      <c r="L9" s="7">
        <f t="shared" si="0"/>
        <v>24</v>
      </c>
    </row>
    <row r="10" spans="1:12">
      <c r="A10" s="14">
        <v>4</v>
      </c>
      <c r="B10" s="23" t="s">
        <v>197</v>
      </c>
      <c r="C10" s="7">
        <v>94</v>
      </c>
      <c r="D10" s="15"/>
      <c r="E10" s="16"/>
      <c r="F10" s="15">
        <v>2</v>
      </c>
      <c r="G10" s="22">
        <f>VLOOKUP(F10,$J$24:$K$33,2,FALSE)</f>
        <v>15</v>
      </c>
      <c r="H10" s="15"/>
      <c r="I10" s="16"/>
      <c r="J10" s="15"/>
      <c r="K10" s="16"/>
      <c r="L10" s="7">
        <f>SUM(E10,G10,I10,K10)</f>
        <v>15</v>
      </c>
    </row>
    <row r="11" spans="1:12">
      <c r="A11" s="14">
        <v>5</v>
      </c>
      <c r="B11" s="23" t="s">
        <v>147</v>
      </c>
      <c r="C11" s="7">
        <v>8</v>
      </c>
      <c r="D11" s="15">
        <v>7</v>
      </c>
      <c r="E11" s="22">
        <f>VLOOKUP(D11,$J$24:$K$33,2,FALSE)</f>
        <v>4</v>
      </c>
      <c r="F11" s="15">
        <v>5</v>
      </c>
      <c r="G11" s="22">
        <f>VLOOKUP(F11,$J$24:$K$33,2,FALSE)</f>
        <v>8</v>
      </c>
      <c r="H11" s="15"/>
      <c r="I11" s="16"/>
      <c r="J11" s="15"/>
      <c r="K11" s="16"/>
      <c r="L11" s="7">
        <f>SUM(E11,G11,I11,K11)</f>
        <v>12</v>
      </c>
    </row>
    <row r="12" spans="1:12">
      <c r="A12" s="14">
        <v>6</v>
      </c>
      <c r="B12" s="23" t="s">
        <v>144</v>
      </c>
      <c r="C12" s="7">
        <v>6</v>
      </c>
      <c r="D12" s="15">
        <v>4</v>
      </c>
      <c r="E12" s="22">
        <f>VLOOKUP(D12,$J$24:$K$33,2,FALSE)</f>
        <v>10</v>
      </c>
      <c r="F12" s="15"/>
      <c r="G12" s="22"/>
      <c r="H12" s="15"/>
      <c r="I12" s="22"/>
      <c r="J12" s="15"/>
      <c r="K12" s="16"/>
      <c r="L12" s="7">
        <f t="shared" si="0"/>
        <v>10</v>
      </c>
    </row>
    <row r="13" spans="1:12">
      <c r="A13" s="14">
        <v>7</v>
      </c>
      <c r="B13" s="23" t="s">
        <v>145</v>
      </c>
      <c r="C13" s="7">
        <v>28</v>
      </c>
      <c r="D13" s="15">
        <v>5</v>
      </c>
      <c r="E13" s="22">
        <f>VLOOKUP(D13,$J$24:$K$33,2,FALSE)</f>
        <v>8</v>
      </c>
      <c r="F13" s="15"/>
      <c r="G13" s="16"/>
      <c r="H13" s="15"/>
      <c r="I13" s="22"/>
      <c r="J13" s="15"/>
      <c r="K13" s="16"/>
      <c r="L13" s="7">
        <f>SUM(E13,G13,I13,K13)</f>
        <v>8</v>
      </c>
    </row>
    <row r="14" spans="1:12">
      <c r="A14" s="14">
        <v>8</v>
      </c>
      <c r="B14" s="23" t="s">
        <v>149</v>
      </c>
      <c r="C14" s="7">
        <v>55</v>
      </c>
      <c r="D14" s="15">
        <v>9</v>
      </c>
      <c r="E14" s="22">
        <f>VLOOKUP(D14,$J$24:$K$33,2,FALSE)</f>
        <v>2</v>
      </c>
      <c r="F14" s="15">
        <v>6</v>
      </c>
      <c r="G14" s="22">
        <f>VLOOKUP(F14,$J$24:$K$33,2,FALSE)</f>
        <v>6</v>
      </c>
      <c r="H14" s="15"/>
      <c r="I14" s="16"/>
      <c r="J14" s="15"/>
      <c r="K14" s="16"/>
      <c r="L14" s="7">
        <f>SUM(E14,G14,I14,K14)</f>
        <v>8</v>
      </c>
    </row>
    <row r="15" spans="1:12">
      <c r="A15" s="14">
        <v>9</v>
      </c>
      <c r="B15" s="23" t="s">
        <v>146</v>
      </c>
      <c r="C15" s="7">
        <v>769</v>
      </c>
      <c r="D15" s="15">
        <v>6</v>
      </c>
      <c r="E15" s="22">
        <f>VLOOKUP(D15,$J$24:$K$33,2,FALSE)</f>
        <v>6</v>
      </c>
      <c r="F15" s="15"/>
      <c r="G15" s="22"/>
      <c r="H15" s="15"/>
      <c r="I15" s="16"/>
      <c r="J15" s="15"/>
      <c r="K15" s="16"/>
      <c r="L15" s="7">
        <f t="shared" si="0"/>
        <v>6</v>
      </c>
    </row>
    <row r="16" spans="1:12">
      <c r="A16" s="14">
        <v>10</v>
      </c>
      <c r="B16" s="23" t="s">
        <v>198</v>
      </c>
      <c r="C16" s="7">
        <v>739</v>
      </c>
      <c r="D16" s="15"/>
      <c r="E16" s="16"/>
      <c r="F16" s="15">
        <v>7</v>
      </c>
      <c r="G16" s="22">
        <f>VLOOKUP(F16,$J$24:$K$33,2,FALSE)</f>
        <v>4</v>
      </c>
      <c r="H16" s="15"/>
      <c r="I16" s="16"/>
      <c r="J16" s="15"/>
      <c r="K16" s="16"/>
      <c r="L16" s="7">
        <f>SUM(E16,G16,I16,K16)</f>
        <v>4</v>
      </c>
    </row>
    <row r="17" spans="1:12">
      <c r="A17" s="14">
        <v>11</v>
      </c>
      <c r="B17" s="23" t="s">
        <v>199</v>
      </c>
      <c r="C17" s="7">
        <v>13</v>
      </c>
      <c r="D17" s="15"/>
      <c r="E17" s="16"/>
      <c r="F17" s="15">
        <v>8</v>
      </c>
      <c r="G17" s="22">
        <f>VLOOKUP(F17,$J$24:$K$33,2,FALSE)</f>
        <v>3</v>
      </c>
      <c r="H17" s="15"/>
      <c r="I17" s="16"/>
      <c r="J17" s="15"/>
      <c r="K17" s="16"/>
      <c r="L17" s="7">
        <f>SUM(E17,G17,I17,K17)</f>
        <v>3</v>
      </c>
    </row>
    <row r="18" spans="1:12">
      <c r="A18" s="14">
        <v>12</v>
      </c>
      <c r="B18" s="23" t="s">
        <v>148</v>
      </c>
      <c r="C18" s="7">
        <v>610</v>
      </c>
      <c r="D18" s="15">
        <v>8</v>
      </c>
      <c r="E18" s="22">
        <f>VLOOKUP(D18,$J$24:$K$33,2,FALSE)</f>
        <v>3</v>
      </c>
      <c r="F18" s="15"/>
      <c r="G18" s="16"/>
      <c r="H18" s="15"/>
      <c r="I18" s="16"/>
      <c r="J18" s="15"/>
      <c r="K18" s="16"/>
      <c r="L18" s="7">
        <f t="shared" si="0"/>
        <v>3</v>
      </c>
    </row>
    <row r="19" spans="1:12">
      <c r="A19" s="14">
        <v>13</v>
      </c>
      <c r="B19" s="23" t="s">
        <v>200</v>
      </c>
      <c r="C19" s="7">
        <v>28</v>
      </c>
      <c r="D19" s="15"/>
      <c r="E19" s="16"/>
      <c r="F19" s="15">
        <v>9</v>
      </c>
      <c r="G19" s="22">
        <f>VLOOKUP(F19,$J$24:$K$33,2,FALSE)</f>
        <v>2</v>
      </c>
      <c r="H19" s="15"/>
      <c r="I19" s="16"/>
      <c r="J19" s="15"/>
      <c r="K19" s="16"/>
      <c r="L19" s="7">
        <f>SUM(E19,G19,I19,K19)</f>
        <v>2</v>
      </c>
    </row>
    <row r="20" spans="1:12">
      <c r="A20" s="14">
        <v>14</v>
      </c>
      <c r="B20" s="23" t="s">
        <v>201</v>
      </c>
      <c r="C20" s="7">
        <v>44</v>
      </c>
      <c r="D20" s="15"/>
      <c r="E20" s="16"/>
      <c r="F20" s="15">
        <v>10</v>
      </c>
      <c r="G20" s="22">
        <f>VLOOKUP(F20,$J$24:$K$33,2,FALSE)</f>
        <v>1</v>
      </c>
      <c r="H20" s="15"/>
      <c r="I20" s="16"/>
      <c r="J20" s="15"/>
      <c r="K20" s="16"/>
      <c r="L20" s="7">
        <f>SUM(E20,G20,I20,K20)</f>
        <v>1</v>
      </c>
    </row>
    <row r="21" spans="1:12">
      <c r="A21" s="14">
        <v>15</v>
      </c>
      <c r="B21" s="23" t="s">
        <v>150</v>
      </c>
      <c r="C21" s="7">
        <v>46</v>
      </c>
      <c r="D21" s="15">
        <v>10</v>
      </c>
      <c r="E21" s="22">
        <f>VLOOKUP(D21,$J$24:$K$33,2,FALSE)</f>
        <v>1</v>
      </c>
      <c r="F21" s="15"/>
      <c r="G21" s="16"/>
      <c r="H21" s="15"/>
      <c r="I21" s="16"/>
      <c r="J21" s="15"/>
      <c r="K21" s="16"/>
      <c r="L21" s="7">
        <f t="shared" si="0"/>
        <v>1</v>
      </c>
    </row>
    <row r="22" spans="1:12">
      <c r="A22" s="17"/>
      <c r="B22" s="42"/>
      <c r="C22" s="18"/>
      <c r="D22" s="19"/>
      <c r="E22" s="18"/>
      <c r="F22" s="19"/>
      <c r="G22" s="18"/>
      <c r="H22" s="19"/>
      <c r="I22" s="18"/>
      <c r="J22" s="19"/>
      <c r="K22" s="18"/>
      <c r="L22" s="18"/>
    </row>
    <row r="23" spans="1:12">
      <c r="B23" s="43"/>
      <c r="J23" s="8" t="s">
        <v>44</v>
      </c>
    </row>
    <row r="24" spans="1:12">
      <c r="J24" s="30">
        <v>1</v>
      </c>
      <c r="K24" s="29">
        <v>20</v>
      </c>
    </row>
    <row r="25" spans="1:12">
      <c r="J25" s="30">
        <v>2</v>
      </c>
      <c r="K25" s="29">
        <v>15</v>
      </c>
    </row>
    <row r="26" spans="1:12">
      <c r="J26" s="30">
        <v>3</v>
      </c>
      <c r="K26" s="29">
        <v>12</v>
      </c>
    </row>
    <row r="27" spans="1:12">
      <c r="J27" s="30">
        <v>4</v>
      </c>
      <c r="K27" s="29">
        <v>10</v>
      </c>
    </row>
    <row r="28" spans="1:12">
      <c r="J28" s="30">
        <v>5</v>
      </c>
      <c r="K28" s="29">
        <v>8</v>
      </c>
    </row>
    <row r="29" spans="1:12">
      <c r="J29" s="30">
        <v>6</v>
      </c>
      <c r="K29" s="29">
        <v>6</v>
      </c>
    </row>
    <row r="30" spans="1:12">
      <c r="J30" s="30">
        <v>7</v>
      </c>
      <c r="K30" s="29">
        <v>4</v>
      </c>
    </row>
    <row r="31" spans="1:12">
      <c r="J31" s="30">
        <v>8</v>
      </c>
      <c r="K31" s="29">
        <v>3</v>
      </c>
    </row>
    <row r="32" spans="1:12">
      <c r="J32" s="30">
        <v>9</v>
      </c>
      <c r="K32" s="29">
        <v>2</v>
      </c>
    </row>
    <row r="33" spans="10:11">
      <c r="J33" s="30">
        <v>10</v>
      </c>
      <c r="K33" s="29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F12"/>
  <sheetViews>
    <sheetView workbookViewId="0">
      <selection activeCell="O11" sqref="O11"/>
    </sheetView>
  </sheetViews>
  <sheetFormatPr defaultRowHeight="19.5" customHeight="1"/>
  <cols>
    <col min="1" max="1" width="3.25" style="8" customWidth="1"/>
    <col min="2" max="3" width="11.875" style="8" customWidth="1"/>
    <col min="4" max="4" width="3.25" style="8" customWidth="1"/>
    <col min="5" max="6" width="8.125" style="8" customWidth="1"/>
    <col min="7" max="16384" width="9" style="8"/>
  </cols>
  <sheetData>
    <row r="2" spans="1:6" s="4" customFormat="1" ht="22.5" customHeight="1">
      <c r="A2" s="1"/>
      <c r="B2" s="2" t="s">
        <v>20</v>
      </c>
      <c r="C2" s="2" t="s">
        <v>21</v>
      </c>
      <c r="D2" s="1"/>
      <c r="E2" s="2" t="s">
        <v>5</v>
      </c>
      <c r="F2" s="3" t="s">
        <v>29</v>
      </c>
    </row>
    <row r="3" spans="1:6" ht="19.5" customHeight="1">
      <c r="A3" s="5"/>
      <c r="B3" s="7" t="s">
        <v>30</v>
      </c>
      <c r="C3" s="7" t="s">
        <v>22</v>
      </c>
      <c r="D3" s="5"/>
      <c r="E3" s="6">
        <v>1</v>
      </c>
      <c r="F3" s="7">
        <v>20</v>
      </c>
    </row>
    <row r="4" spans="1:6" ht="19.5" customHeight="1">
      <c r="A4" s="5"/>
      <c r="B4" s="7" t="s">
        <v>31</v>
      </c>
      <c r="C4" s="7" t="s">
        <v>23</v>
      </c>
      <c r="D4" s="5"/>
      <c r="E4" s="6">
        <v>2</v>
      </c>
      <c r="F4" s="7">
        <v>15</v>
      </c>
    </row>
    <row r="5" spans="1:6" ht="19.5" customHeight="1">
      <c r="A5" s="5"/>
      <c r="B5" s="7" t="s">
        <v>32</v>
      </c>
      <c r="C5" s="7" t="s">
        <v>24</v>
      </c>
      <c r="D5" s="5"/>
      <c r="E5" s="6">
        <v>3</v>
      </c>
      <c r="F5" s="7">
        <v>12</v>
      </c>
    </row>
    <row r="6" spans="1:6" ht="19.5" customHeight="1">
      <c r="A6" s="5"/>
      <c r="B6" s="7" t="s">
        <v>33</v>
      </c>
      <c r="C6" s="7" t="s">
        <v>25</v>
      </c>
      <c r="D6" s="5"/>
      <c r="E6" s="6">
        <v>4</v>
      </c>
      <c r="F6" s="7">
        <v>10</v>
      </c>
    </row>
    <row r="7" spans="1:6" ht="19.5" customHeight="1">
      <c r="A7" s="5"/>
      <c r="B7" s="7" t="s">
        <v>34</v>
      </c>
      <c r="C7" s="7" t="s">
        <v>26</v>
      </c>
      <c r="D7" s="5"/>
      <c r="E7" s="6">
        <v>5</v>
      </c>
      <c r="F7" s="7">
        <v>8</v>
      </c>
    </row>
    <row r="8" spans="1:6" ht="19.5" customHeight="1">
      <c r="A8" s="5"/>
      <c r="B8" s="7" t="s">
        <v>27</v>
      </c>
      <c r="C8" s="7" t="s">
        <v>28</v>
      </c>
      <c r="D8" s="5"/>
      <c r="E8" s="6">
        <v>6</v>
      </c>
      <c r="F8" s="7">
        <v>6</v>
      </c>
    </row>
    <row r="9" spans="1:6" ht="19.5" customHeight="1">
      <c r="A9" s="5"/>
      <c r="B9" s="5"/>
      <c r="C9" s="5"/>
      <c r="D9" s="5"/>
      <c r="E9" s="6">
        <v>7</v>
      </c>
      <c r="F9" s="7">
        <v>4</v>
      </c>
    </row>
    <row r="10" spans="1:6" ht="19.5" customHeight="1">
      <c r="A10" s="5"/>
      <c r="B10" s="5"/>
      <c r="C10" s="5"/>
      <c r="D10" s="5"/>
      <c r="E10" s="6">
        <v>8</v>
      </c>
      <c r="F10" s="7">
        <v>3</v>
      </c>
    </row>
    <row r="11" spans="1:6" ht="19.5" customHeight="1">
      <c r="A11" s="5"/>
      <c r="B11" s="5"/>
      <c r="C11" s="5"/>
      <c r="D11" s="5"/>
      <c r="E11" s="6">
        <v>9</v>
      </c>
      <c r="F11" s="7">
        <v>2</v>
      </c>
    </row>
    <row r="12" spans="1:6" ht="19.5" customHeight="1">
      <c r="A12" s="5"/>
      <c r="B12" s="5"/>
      <c r="C12" s="5"/>
      <c r="D12" s="5"/>
      <c r="E12" s="6">
        <v>10</v>
      </c>
      <c r="F12" s="7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S-FJ</vt:lpstr>
      <vt:lpstr>FCR-F</vt:lpstr>
      <vt:lpstr>86＆BRZ,ロードスターN1</vt:lpstr>
      <vt:lpstr>シルビア・アルテッツァ,MR2,NA1600...etc</vt:lpstr>
      <vt:lpstr>ロードスターカップNA NB,NC ND</vt:lpstr>
      <vt:lpstr>N1000,N1400,N1500,デミオレース,AudiA1</vt:lpstr>
      <vt:lpstr>KYOJO</vt:lpstr>
      <vt:lpstr>ポイント</vt:lpstr>
      <vt:lpstr>'86＆BRZ,ロードスターN1'!Print_Area</vt:lpstr>
      <vt:lpstr>'FCR-F'!Print_Area</vt:lpstr>
      <vt:lpstr>'N1000,N1400,N1500,デミオレース,AudiA1'!Print_Area</vt:lpstr>
      <vt:lpstr>'S-FJ'!Print_Area</vt:lpstr>
      <vt:lpstr>'シルビア・アルテッツァ,MR2,NA1600...etc'!Print_Area</vt:lpstr>
      <vt:lpstr>'ロードスターカップNA NB,NC ND'!Print_Area</vt:lpstr>
    </vt:vector>
  </TitlesOfParts>
  <Company>富士スピードウェイ株式会社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勝亦　修一</cp:lastModifiedBy>
  <cp:lastPrinted>2017-10-29T05:52:26Z</cp:lastPrinted>
  <dcterms:created xsi:type="dcterms:W3CDTF">2015-12-21T05:23:27Z</dcterms:created>
  <dcterms:modified xsi:type="dcterms:W3CDTF">2017-10-29T05:54:35Z</dcterms:modified>
</cp:coreProperties>
</file>