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2850" windowWidth="14730" windowHeight="11760" tabRatio="887"/>
  </bookViews>
  <sheets>
    <sheet name="S-FJ" sheetId="9" r:id="rId1"/>
    <sheet name="FCR-F" sheetId="8" r:id="rId2"/>
    <sheet name="AE86,NA1600,MR2,シルビア,N1600" sheetId="1" r:id="rId3"/>
    <sheet name="AE111,N1400,N1500" sheetId="4" r:id="rId4"/>
    <sheet name="86＆BRZ,8Beat" sheetId="6" r:id="rId5"/>
    <sheet name="ロードスターカップNA NB,ロードスター" sheetId="7" r:id="rId6"/>
    <sheet name="ロードスターカップNC ND,デミオレース,N1000" sheetId="5" r:id="rId7"/>
    <sheet name="ポイント" sheetId="11" r:id="rId8"/>
  </sheets>
  <calcPr calcId="145621"/>
  <fileRecoveryPr autoRecover="0"/>
</workbook>
</file>

<file path=xl/calcChain.xml><?xml version="1.0" encoding="utf-8"?>
<calcChain xmlns="http://schemas.openxmlformats.org/spreadsheetml/2006/main">
  <c r="I11" i="8" l="1"/>
  <c r="I10" i="8"/>
  <c r="I9" i="8"/>
  <c r="I8" i="8"/>
  <c r="I7" i="8"/>
  <c r="K15" i="6" l="1"/>
  <c r="L15" i="6" s="1"/>
  <c r="K10" i="6"/>
  <c r="L10" i="6" s="1"/>
  <c r="K9" i="6" l="1"/>
  <c r="K8" i="6"/>
  <c r="K7" i="6"/>
  <c r="M35" i="5" l="1"/>
  <c r="M34" i="5"/>
  <c r="M18" i="5"/>
  <c r="R18" i="5" s="1"/>
  <c r="M15" i="5"/>
  <c r="Q18" i="5"/>
  <c r="P18" i="5"/>
  <c r="O18" i="5"/>
  <c r="N18" i="5"/>
  <c r="M8" i="5"/>
  <c r="M7" i="5"/>
  <c r="M45" i="5"/>
  <c r="M55" i="5"/>
  <c r="M60" i="5"/>
  <c r="M56" i="5"/>
  <c r="M54" i="5"/>
  <c r="S18" i="5" l="1"/>
  <c r="M31" i="7"/>
  <c r="M27" i="7"/>
  <c r="M26" i="7"/>
  <c r="M28" i="7"/>
  <c r="M18" i="7"/>
  <c r="M17" i="7"/>
  <c r="M11" i="7"/>
  <c r="M8" i="7"/>
  <c r="M7" i="7"/>
  <c r="M44" i="7"/>
  <c r="M42" i="7"/>
  <c r="M41" i="7"/>
  <c r="M40" i="7"/>
  <c r="M39" i="7"/>
  <c r="M21" i="9" l="1"/>
  <c r="N21" i="9" s="1"/>
  <c r="M16" i="9"/>
  <c r="M14" i="9"/>
  <c r="M12" i="9"/>
  <c r="M13" i="9"/>
  <c r="M10" i="9"/>
  <c r="M11" i="9"/>
  <c r="M9" i="9"/>
  <c r="M8" i="9"/>
  <c r="M7" i="9"/>
  <c r="K36" i="4" l="1"/>
  <c r="L36" i="4" s="1"/>
  <c r="K29" i="4"/>
  <c r="L29" i="4" s="1"/>
  <c r="K31" i="4"/>
  <c r="K28" i="4"/>
  <c r="K27" i="4"/>
  <c r="K25" i="4"/>
  <c r="K26" i="4"/>
  <c r="K11" i="4"/>
  <c r="K9" i="4"/>
  <c r="K8" i="4"/>
  <c r="K7" i="4"/>
  <c r="K24" i="4"/>
  <c r="K23" i="4"/>
  <c r="K22" i="4"/>
  <c r="S13" i="5" l="1"/>
  <c r="S5" i="5"/>
  <c r="I7" i="5" l="1"/>
  <c r="N61" i="5" l="1"/>
  <c r="O61" i="5"/>
  <c r="P61" i="5"/>
  <c r="Q61" i="5"/>
  <c r="R61" i="5"/>
  <c r="S61" i="5" l="1"/>
  <c r="R29" i="7"/>
  <c r="Q29" i="7"/>
  <c r="O29" i="7"/>
  <c r="I29" i="7"/>
  <c r="P29" i="7" s="1"/>
  <c r="E29" i="7"/>
  <c r="N29" i="7" s="1"/>
  <c r="S29" i="7" l="1"/>
  <c r="K20" i="1"/>
  <c r="K17" i="1"/>
  <c r="K27" i="1"/>
  <c r="K28" i="1"/>
  <c r="K9" i="1"/>
  <c r="K8" i="1"/>
  <c r="K37" i="1"/>
  <c r="S24" i="7" l="1"/>
  <c r="T24" i="7" s="1"/>
  <c r="S52" i="5" l="1"/>
  <c r="T52" i="5" s="1"/>
  <c r="S42" i="5"/>
  <c r="T42" i="5" s="1"/>
  <c r="S32" i="5"/>
  <c r="T32" i="5" s="1"/>
  <c r="S24" i="5"/>
  <c r="T24" i="5" s="1"/>
  <c r="T13" i="5"/>
  <c r="T5" i="5"/>
  <c r="S37" i="7"/>
  <c r="T37" i="7" s="1"/>
  <c r="S15" i="7"/>
  <c r="T15" i="7" s="1"/>
  <c r="S5" i="7"/>
  <c r="T5" i="7" s="1"/>
  <c r="L5" i="6"/>
  <c r="M5" i="6" s="1"/>
  <c r="L5" i="4"/>
  <c r="M5" i="4" s="1"/>
  <c r="L20" i="4"/>
  <c r="M20" i="4" s="1"/>
  <c r="L44" i="4"/>
  <c r="M44" i="4" s="1"/>
  <c r="L5" i="1"/>
  <c r="M5" i="1" s="1"/>
  <c r="L35" i="1"/>
  <c r="M35" i="1" s="1"/>
  <c r="L25" i="1"/>
  <c r="M25" i="1" s="1"/>
  <c r="L15" i="1"/>
  <c r="M15" i="1" s="1"/>
  <c r="L5" i="8"/>
  <c r="N5" i="9"/>
  <c r="O5" i="9" s="1"/>
  <c r="I55" i="5" l="1"/>
  <c r="I57" i="5"/>
  <c r="G59" i="5"/>
  <c r="G58" i="5"/>
  <c r="G54" i="5"/>
  <c r="E56" i="5"/>
  <c r="E54" i="5"/>
  <c r="E55" i="5"/>
  <c r="I46" i="5"/>
  <c r="I44" i="5"/>
  <c r="G44" i="5"/>
  <c r="E45" i="5"/>
  <c r="E44" i="5"/>
  <c r="E34" i="5"/>
  <c r="G34" i="5"/>
  <c r="I35" i="5"/>
  <c r="I36" i="5"/>
  <c r="I26" i="5"/>
  <c r="I15" i="5"/>
  <c r="G20" i="5"/>
  <c r="G19" i="5"/>
  <c r="G17" i="5"/>
  <c r="E15" i="5"/>
  <c r="I8" i="5"/>
  <c r="G7" i="5"/>
  <c r="E8" i="5"/>
  <c r="E7" i="5"/>
  <c r="I42" i="7"/>
  <c r="I41" i="7"/>
  <c r="I43" i="7"/>
  <c r="I40" i="7"/>
  <c r="G39" i="7"/>
  <c r="G40" i="7"/>
  <c r="G41" i="7"/>
  <c r="G44" i="7"/>
  <c r="E46" i="7"/>
  <c r="E45" i="7"/>
  <c r="E43" i="7"/>
  <c r="E39" i="7"/>
  <c r="I30" i="7"/>
  <c r="I27" i="7"/>
  <c r="I28" i="7"/>
  <c r="G31" i="7"/>
  <c r="G27" i="7"/>
  <c r="G26" i="7"/>
  <c r="G28" i="7"/>
  <c r="E32" i="7"/>
  <c r="E26" i="7"/>
  <c r="E28" i="7"/>
  <c r="I17" i="7"/>
  <c r="G17" i="7"/>
  <c r="E17" i="7"/>
  <c r="I10" i="7"/>
  <c r="I8" i="7"/>
  <c r="I7" i="7"/>
  <c r="G8" i="7"/>
  <c r="G7" i="7"/>
  <c r="E9" i="7"/>
  <c r="E7" i="7"/>
  <c r="I13" i="6"/>
  <c r="I9" i="6"/>
  <c r="I7" i="6"/>
  <c r="I8" i="6"/>
  <c r="G14" i="6"/>
  <c r="G11" i="6"/>
  <c r="G7" i="6"/>
  <c r="G8" i="6"/>
  <c r="E12" i="6"/>
  <c r="E7" i="6"/>
  <c r="E8" i="6"/>
  <c r="I23" i="4"/>
  <c r="I26" i="4"/>
  <c r="I24" i="4"/>
  <c r="I27" i="4"/>
  <c r="I28" i="4"/>
  <c r="I33" i="4"/>
  <c r="I34" i="4"/>
  <c r="I35" i="4"/>
  <c r="I37" i="4"/>
  <c r="G23" i="4"/>
  <c r="G26" i="4"/>
  <c r="G24" i="4"/>
  <c r="G25" i="4"/>
  <c r="G27" i="4"/>
  <c r="G28" i="4"/>
  <c r="G32" i="4"/>
  <c r="G34" i="4"/>
  <c r="G39" i="4"/>
  <c r="I22" i="4"/>
  <c r="G22" i="4"/>
  <c r="E38" i="4"/>
  <c r="E31" i="4"/>
  <c r="E32" i="4"/>
  <c r="E30" i="4"/>
  <c r="E28" i="4"/>
  <c r="E27" i="4"/>
  <c r="E25" i="4"/>
  <c r="E24" i="4"/>
  <c r="E26" i="4"/>
  <c r="E22" i="4"/>
  <c r="I9" i="4"/>
  <c r="I8" i="4"/>
  <c r="I7" i="4"/>
  <c r="G10" i="4"/>
  <c r="G8" i="4"/>
  <c r="G7" i="4"/>
  <c r="E9" i="4"/>
  <c r="E10" i="4"/>
  <c r="E7" i="4"/>
  <c r="I38" i="1"/>
  <c r="E39" i="1"/>
  <c r="I27" i="1"/>
  <c r="I28" i="1"/>
  <c r="G27" i="1"/>
  <c r="G28" i="1"/>
  <c r="E27" i="1"/>
  <c r="E28" i="1"/>
  <c r="I17" i="1"/>
  <c r="I18" i="1"/>
  <c r="G17" i="1"/>
  <c r="G18" i="1"/>
  <c r="E19" i="1"/>
  <c r="E18" i="1"/>
  <c r="I8" i="1"/>
  <c r="I7" i="1"/>
  <c r="G7" i="1"/>
  <c r="E9" i="1"/>
  <c r="E7" i="1"/>
  <c r="G8" i="8"/>
  <c r="G9" i="8"/>
  <c r="G10" i="8"/>
  <c r="G12" i="8"/>
  <c r="G7" i="8"/>
  <c r="E8" i="8"/>
  <c r="E9" i="8"/>
  <c r="E10" i="8"/>
  <c r="E12" i="8"/>
  <c r="E11" i="8"/>
  <c r="E13" i="8"/>
  <c r="E14" i="8"/>
  <c r="E15" i="8"/>
  <c r="E16" i="8"/>
  <c r="E7" i="8"/>
  <c r="K20" i="9"/>
  <c r="K19" i="9"/>
  <c r="K17" i="9"/>
  <c r="K14" i="9"/>
  <c r="K12" i="9"/>
  <c r="K13" i="9"/>
  <c r="K10" i="9"/>
  <c r="K9" i="9"/>
  <c r="I18" i="9"/>
  <c r="I17" i="9"/>
  <c r="I15" i="9"/>
  <c r="I12" i="9"/>
  <c r="I13" i="9"/>
  <c r="I10" i="9"/>
  <c r="I11" i="9"/>
  <c r="I9" i="9"/>
  <c r="I8" i="9"/>
  <c r="E7" i="9"/>
  <c r="E8" i="9"/>
  <c r="E11" i="9"/>
  <c r="E10" i="9"/>
  <c r="E13" i="9"/>
  <c r="G18" i="9"/>
  <c r="G17" i="9"/>
  <c r="G15" i="9"/>
  <c r="G12" i="9"/>
  <c r="G13" i="9"/>
  <c r="G10" i="9"/>
  <c r="G11" i="9"/>
  <c r="G9" i="9"/>
  <c r="G8" i="9"/>
  <c r="K7" i="9"/>
  <c r="I7" i="9"/>
  <c r="G7" i="9"/>
  <c r="L37" i="4" l="1"/>
  <c r="L35" i="4"/>
  <c r="N57" i="5"/>
  <c r="O57" i="5"/>
  <c r="P57" i="5"/>
  <c r="Q57" i="5"/>
  <c r="R57" i="5"/>
  <c r="N30" i="7"/>
  <c r="O30" i="7"/>
  <c r="P30" i="7"/>
  <c r="Q30" i="7"/>
  <c r="R30" i="7"/>
  <c r="N42" i="7"/>
  <c r="O42" i="7"/>
  <c r="P42" i="7"/>
  <c r="Q42" i="7"/>
  <c r="R42" i="7"/>
  <c r="S57" i="5" l="1"/>
  <c r="S30" i="7"/>
  <c r="S42" i="7"/>
  <c r="L9" i="6"/>
  <c r="L13" i="6"/>
  <c r="L11" i="6"/>
  <c r="N59" i="5" l="1"/>
  <c r="O59" i="5"/>
  <c r="P59" i="5"/>
  <c r="Q59" i="5"/>
  <c r="R59" i="5"/>
  <c r="L39" i="1"/>
  <c r="S59" i="5" l="1"/>
  <c r="N27" i="7"/>
  <c r="O27" i="7"/>
  <c r="P27" i="7"/>
  <c r="Q27" i="7"/>
  <c r="R27" i="7"/>
  <c r="S27" i="7" l="1"/>
  <c r="N41" i="7"/>
  <c r="O41" i="7"/>
  <c r="P41" i="7"/>
  <c r="Q41" i="7"/>
  <c r="R41" i="7"/>
  <c r="N44" i="7"/>
  <c r="O44" i="7"/>
  <c r="P44" i="7"/>
  <c r="Q44" i="7"/>
  <c r="R44" i="7"/>
  <c r="N47" i="7"/>
  <c r="O47" i="7"/>
  <c r="P47" i="7"/>
  <c r="Q47" i="7"/>
  <c r="R47" i="7"/>
  <c r="R40" i="7"/>
  <c r="Q40" i="7"/>
  <c r="P40" i="7"/>
  <c r="O40" i="7"/>
  <c r="N40" i="7"/>
  <c r="R46" i="7"/>
  <c r="Q46" i="7"/>
  <c r="P46" i="7"/>
  <c r="O46" i="7"/>
  <c r="N46" i="7"/>
  <c r="R45" i="7"/>
  <c r="Q45" i="7"/>
  <c r="P45" i="7"/>
  <c r="O45" i="7"/>
  <c r="N45" i="7"/>
  <c r="R43" i="7"/>
  <c r="Q43" i="7"/>
  <c r="P43" i="7"/>
  <c r="O43" i="7"/>
  <c r="N43" i="7"/>
  <c r="R39" i="7"/>
  <c r="Q39" i="7"/>
  <c r="P39" i="7"/>
  <c r="O39" i="7"/>
  <c r="N39" i="7"/>
  <c r="R31" i="7"/>
  <c r="Q31" i="7"/>
  <c r="P31" i="7"/>
  <c r="O31" i="7"/>
  <c r="N31" i="7"/>
  <c r="R33" i="7"/>
  <c r="Q33" i="7"/>
  <c r="P33" i="7"/>
  <c r="O33" i="7"/>
  <c r="N33" i="7"/>
  <c r="R32" i="7"/>
  <c r="Q32" i="7"/>
  <c r="P32" i="7"/>
  <c r="O32" i="7"/>
  <c r="N32" i="7"/>
  <c r="R26" i="7"/>
  <c r="Q26" i="7"/>
  <c r="P26" i="7"/>
  <c r="O26" i="7"/>
  <c r="N26" i="7"/>
  <c r="R28" i="7"/>
  <c r="Q28" i="7"/>
  <c r="P28" i="7"/>
  <c r="O28" i="7"/>
  <c r="N28" i="7"/>
  <c r="R20" i="7"/>
  <c r="Q20" i="7"/>
  <c r="P20" i="7"/>
  <c r="O20" i="7"/>
  <c r="N20" i="7"/>
  <c r="R18" i="7"/>
  <c r="Q18" i="7"/>
  <c r="P18" i="7"/>
  <c r="O18" i="7"/>
  <c r="N18" i="7"/>
  <c r="R19" i="7"/>
  <c r="Q19" i="7"/>
  <c r="P19" i="7"/>
  <c r="O19" i="7"/>
  <c r="N19" i="7"/>
  <c r="R17" i="7"/>
  <c r="Q17" i="7"/>
  <c r="P17" i="7"/>
  <c r="O17" i="7"/>
  <c r="N17" i="7"/>
  <c r="R11" i="7"/>
  <c r="Q11" i="7"/>
  <c r="P11" i="7"/>
  <c r="O11" i="7"/>
  <c r="N11" i="7"/>
  <c r="R10" i="7"/>
  <c r="Q10" i="7"/>
  <c r="P10" i="7"/>
  <c r="O10" i="7"/>
  <c r="N10" i="7"/>
  <c r="R8" i="7"/>
  <c r="Q8" i="7"/>
  <c r="P8" i="7"/>
  <c r="O8" i="7"/>
  <c r="N8" i="7"/>
  <c r="R9" i="7"/>
  <c r="Q9" i="7"/>
  <c r="P9" i="7"/>
  <c r="O9" i="7"/>
  <c r="N9" i="7"/>
  <c r="R7" i="7"/>
  <c r="Q7" i="7"/>
  <c r="P7" i="7"/>
  <c r="O7" i="7"/>
  <c r="N7" i="7"/>
  <c r="R9" i="5"/>
  <c r="Q9" i="5"/>
  <c r="P9" i="5"/>
  <c r="O9" i="5"/>
  <c r="R60" i="5"/>
  <c r="Q60" i="5"/>
  <c r="P60" i="5"/>
  <c r="O60" i="5"/>
  <c r="N60" i="5"/>
  <c r="R58" i="5"/>
  <c r="Q58" i="5"/>
  <c r="P58" i="5"/>
  <c r="O58" i="5"/>
  <c r="N58" i="5"/>
  <c r="R54" i="5"/>
  <c r="Q54" i="5"/>
  <c r="P54" i="5"/>
  <c r="O54" i="5"/>
  <c r="N54" i="5"/>
  <c r="R55" i="5"/>
  <c r="Q55" i="5"/>
  <c r="P55" i="5"/>
  <c r="O55" i="5"/>
  <c r="N55" i="5"/>
  <c r="R56" i="5"/>
  <c r="Q56" i="5"/>
  <c r="P56" i="5"/>
  <c r="O56" i="5"/>
  <c r="N56" i="5"/>
  <c r="R48" i="5"/>
  <c r="Q48" i="5"/>
  <c r="P48" i="5"/>
  <c r="O48" i="5"/>
  <c r="N48" i="5"/>
  <c r="R47" i="5"/>
  <c r="Q47" i="5"/>
  <c r="P47" i="5"/>
  <c r="O47" i="5"/>
  <c r="N47" i="5"/>
  <c r="R46" i="5"/>
  <c r="Q46" i="5"/>
  <c r="P46" i="5"/>
  <c r="O46" i="5"/>
  <c r="N46" i="5"/>
  <c r="R45" i="5"/>
  <c r="Q45" i="5"/>
  <c r="P45" i="5"/>
  <c r="O45" i="5"/>
  <c r="N45" i="5"/>
  <c r="R44" i="5"/>
  <c r="Q44" i="5"/>
  <c r="P44" i="5"/>
  <c r="O44" i="5"/>
  <c r="N44" i="5"/>
  <c r="R38" i="5"/>
  <c r="Q38" i="5"/>
  <c r="P38" i="5"/>
  <c r="O38" i="5"/>
  <c r="N38" i="5"/>
  <c r="R37" i="5"/>
  <c r="Q37" i="5"/>
  <c r="P37" i="5"/>
  <c r="O37" i="5"/>
  <c r="N37" i="5"/>
  <c r="R35" i="5"/>
  <c r="Q35" i="5"/>
  <c r="P35" i="5"/>
  <c r="O35" i="5"/>
  <c r="N35" i="5"/>
  <c r="R36" i="5"/>
  <c r="Q36" i="5"/>
  <c r="P36" i="5"/>
  <c r="O36" i="5"/>
  <c r="N36" i="5"/>
  <c r="R34" i="5"/>
  <c r="Q34" i="5"/>
  <c r="P34" i="5"/>
  <c r="O34" i="5"/>
  <c r="N34" i="5"/>
  <c r="R28" i="5"/>
  <c r="Q28" i="5"/>
  <c r="P28" i="5"/>
  <c r="O28" i="5"/>
  <c r="N28" i="5"/>
  <c r="R27" i="5"/>
  <c r="Q27" i="5"/>
  <c r="P27" i="5"/>
  <c r="O27" i="5"/>
  <c r="N27" i="5"/>
  <c r="R26" i="5"/>
  <c r="Q26" i="5"/>
  <c r="P26" i="5"/>
  <c r="O26" i="5"/>
  <c r="N26" i="5"/>
  <c r="R16" i="5"/>
  <c r="Q16" i="5"/>
  <c r="P16" i="5"/>
  <c r="O16" i="5"/>
  <c r="N16" i="5"/>
  <c r="R20" i="5"/>
  <c r="Q20" i="5"/>
  <c r="P20" i="5"/>
  <c r="O20" i="5"/>
  <c r="N20" i="5"/>
  <c r="R19" i="5"/>
  <c r="Q19" i="5"/>
  <c r="P19" i="5"/>
  <c r="O19" i="5"/>
  <c r="N19" i="5"/>
  <c r="R17" i="5"/>
  <c r="Q17" i="5"/>
  <c r="P17" i="5"/>
  <c r="O17" i="5"/>
  <c r="N17" i="5"/>
  <c r="R15" i="5"/>
  <c r="Q15" i="5"/>
  <c r="P15" i="5"/>
  <c r="O15" i="5"/>
  <c r="N15" i="5"/>
  <c r="N8" i="5"/>
  <c r="O8" i="5"/>
  <c r="P8" i="5"/>
  <c r="Q8" i="5"/>
  <c r="R8" i="5"/>
  <c r="N9" i="5"/>
  <c r="R7" i="5"/>
  <c r="N7" i="5"/>
  <c r="O7" i="5"/>
  <c r="P7" i="5"/>
  <c r="Q7" i="5"/>
  <c r="L9" i="1"/>
  <c r="L7" i="8"/>
  <c r="N8" i="9"/>
  <c r="N11" i="9"/>
  <c r="N10" i="9"/>
  <c r="N13" i="9"/>
  <c r="N15" i="9"/>
  <c r="N9" i="9"/>
  <c r="N12" i="9"/>
  <c r="N17" i="9"/>
  <c r="N18" i="9"/>
  <c r="N14" i="9"/>
  <c r="N19" i="9"/>
  <c r="N20" i="9"/>
  <c r="N16" i="9"/>
  <c r="N22" i="9"/>
  <c r="N7" i="9"/>
  <c r="S17" i="5" l="1"/>
  <c r="S20" i="5"/>
  <c r="S15" i="5"/>
  <c r="S9" i="5"/>
  <c r="S46" i="5"/>
  <c r="S16" i="5"/>
  <c r="S27" i="5"/>
  <c r="S34" i="5"/>
  <c r="S36" i="5"/>
  <c r="S38" i="5"/>
  <c r="S47" i="5"/>
  <c r="S28" i="5"/>
  <c r="S44" i="5"/>
  <c r="S48" i="5"/>
  <c r="S8" i="5"/>
  <c r="S19" i="5"/>
  <c r="S26" i="5"/>
  <c r="S35" i="5"/>
  <c r="S37" i="5"/>
  <c r="S45" i="5"/>
  <c r="S58" i="5"/>
  <c r="S56" i="5"/>
  <c r="S60" i="5"/>
  <c r="S55" i="5"/>
  <c r="S54" i="5"/>
  <c r="S8" i="7"/>
  <c r="S17" i="7"/>
  <c r="S19" i="7"/>
  <c r="S32" i="7"/>
  <c r="S31" i="7"/>
  <c r="S46" i="7"/>
  <c r="S18" i="7"/>
  <c r="S47" i="7"/>
  <c r="S7" i="7"/>
  <c r="S11" i="7"/>
  <c r="S9" i="7"/>
  <c r="S20" i="7"/>
  <c r="S33" i="7"/>
  <c r="S10" i="7"/>
  <c r="S28" i="7"/>
  <c r="S39" i="7"/>
  <c r="S40" i="7"/>
  <c r="S26" i="7"/>
  <c r="S43" i="7"/>
  <c r="S44" i="7"/>
  <c r="S45" i="7"/>
  <c r="S41" i="7"/>
  <c r="S7" i="5"/>
  <c r="L48" i="4"/>
  <c r="L47" i="4"/>
  <c r="L46" i="4"/>
  <c r="L21" i="8" l="1"/>
  <c r="L20" i="8"/>
  <c r="L19" i="8"/>
  <c r="L18" i="8"/>
  <c r="L17" i="8"/>
  <c r="L16" i="8"/>
  <c r="L15" i="8"/>
  <c r="L14" i="8"/>
  <c r="L12" i="8"/>
  <c r="L13" i="8"/>
  <c r="L11" i="8"/>
  <c r="L10" i="8"/>
  <c r="L8" i="8"/>
  <c r="L9" i="8"/>
  <c r="L16" i="6"/>
  <c r="L14" i="6"/>
  <c r="L12" i="6"/>
  <c r="L8" i="6"/>
  <c r="L7" i="6"/>
  <c r="L40" i="4"/>
  <c r="L33" i="4"/>
  <c r="L39" i="4"/>
  <c r="L34" i="4"/>
  <c r="L23" i="4"/>
  <c r="L28" i="4"/>
  <c r="L38" i="4"/>
  <c r="L32" i="4"/>
  <c r="L31" i="4"/>
  <c r="L30" i="4"/>
  <c r="L16" i="4"/>
  <c r="L15" i="4"/>
  <c r="L14" i="4"/>
  <c r="L13" i="4"/>
  <c r="L12" i="4"/>
  <c r="L27" i="4"/>
  <c r="L26" i="4"/>
  <c r="L24" i="4"/>
  <c r="L25" i="4"/>
  <c r="L22" i="4"/>
  <c r="L11" i="4"/>
  <c r="L8" i="4"/>
  <c r="L9" i="4"/>
  <c r="L10" i="4"/>
  <c r="L7" i="4"/>
  <c r="L40" i="1"/>
  <c r="L37" i="1"/>
  <c r="L38" i="1"/>
  <c r="L31" i="1"/>
  <c r="L30" i="1"/>
  <c r="L29" i="1"/>
  <c r="L27" i="1"/>
  <c r="L28" i="1"/>
  <c r="L21" i="1"/>
  <c r="L20" i="1"/>
  <c r="L17" i="1"/>
  <c r="L18" i="1"/>
  <c r="L19" i="1"/>
  <c r="L8" i="1"/>
  <c r="L10" i="1"/>
  <c r="L11" i="1"/>
  <c r="L7" i="1"/>
</calcChain>
</file>

<file path=xl/sharedStrings.xml><?xml version="1.0" encoding="utf-8"?>
<sst xmlns="http://schemas.openxmlformats.org/spreadsheetml/2006/main" count="556" uniqueCount="181">
  <si>
    <t>ドライバー</t>
  </si>
  <si>
    <t>FCR①</t>
  </si>
  <si>
    <t>FCR③</t>
  </si>
  <si>
    <t>FCR④</t>
  </si>
  <si>
    <t>FCR⑥</t>
  </si>
  <si>
    <t>順位</t>
    <rPh sb="0" eb="2">
      <t>ジュンイ</t>
    </rPh>
    <phoneticPr fontId="3"/>
  </si>
  <si>
    <t>ポイント</t>
  </si>
  <si>
    <t>Car
No.</t>
    <phoneticPr fontId="1"/>
  </si>
  <si>
    <t>AE86</t>
    <phoneticPr fontId="1"/>
  </si>
  <si>
    <t>NA1600</t>
    <phoneticPr fontId="1"/>
  </si>
  <si>
    <t>MR2</t>
    <phoneticPr fontId="1"/>
  </si>
  <si>
    <t>シルビア・180</t>
    <phoneticPr fontId="1"/>
  </si>
  <si>
    <t>AE111</t>
    <phoneticPr fontId="1"/>
  </si>
  <si>
    <t>N1400</t>
    <phoneticPr fontId="1"/>
  </si>
  <si>
    <t>86＆BRZ</t>
    <phoneticPr fontId="1"/>
  </si>
  <si>
    <t>AE86,NA1600,MR2,シルビア・180,N1600　シリーズポイント表</t>
    <phoneticPr fontId="1"/>
  </si>
  <si>
    <t>86＆BRZ　シリーズポイント表</t>
    <phoneticPr fontId="1"/>
  </si>
  <si>
    <t>N1000</t>
    <phoneticPr fontId="1"/>
  </si>
  <si>
    <t>シリーズ
順位</t>
    <rPh sb="5" eb="7">
      <t>ジュンイ</t>
    </rPh>
    <phoneticPr fontId="3"/>
  </si>
  <si>
    <t>ロードスターカップNA6 NB6 NA8 NB8,ロードスター(N1)　シリーズポイント表</t>
    <phoneticPr fontId="1"/>
  </si>
  <si>
    <t>ロードスター(N1)</t>
    <phoneticPr fontId="1"/>
  </si>
  <si>
    <t>ロードスターカップNA6</t>
    <phoneticPr fontId="1"/>
  </si>
  <si>
    <t>ロードスターカップNA8</t>
    <phoneticPr fontId="1"/>
  </si>
  <si>
    <t>ロードスターカップNB8</t>
    <phoneticPr fontId="1"/>
  </si>
  <si>
    <t>FCR-F　シリーズポイント表</t>
    <phoneticPr fontId="1"/>
  </si>
  <si>
    <t>FCR-F</t>
    <phoneticPr fontId="1"/>
  </si>
  <si>
    <t>SUPER FJ　シリーズポイント表</t>
    <phoneticPr fontId="1"/>
  </si>
  <si>
    <t>SUPER FJ</t>
    <phoneticPr fontId="1"/>
  </si>
  <si>
    <t>参加台数</t>
    <rPh sb="0" eb="2">
      <t>サンカ</t>
    </rPh>
    <rPh sb="2" eb="4">
      <t>ダイスウ</t>
    </rPh>
    <phoneticPr fontId="3"/>
  </si>
  <si>
    <t>対象</t>
    <rPh sb="0" eb="2">
      <t>タイショウ</t>
    </rPh>
    <phoneticPr fontId="3"/>
  </si>
  <si>
    <t>1位まで</t>
    <rPh sb="1" eb="2">
      <t>イ</t>
    </rPh>
    <phoneticPr fontId="3"/>
  </si>
  <si>
    <t>2位まで</t>
    <rPh sb="1" eb="2">
      <t>イ</t>
    </rPh>
    <phoneticPr fontId="3"/>
  </si>
  <si>
    <t>3位まで</t>
    <rPh sb="1" eb="2">
      <t>イ</t>
    </rPh>
    <phoneticPr fontId="3"/>
  </si>
  <si>
    <t>4位まで</t>
    <rPh sb="1" eb="2">
      <t>イ</t>
    </rPh>
    <phoneticPr fontId="3"/>
  </si>
  <si>
    <t>5位まで</t>
    <rPh sb="1" eb="2">
      <t>イ</t>
    </rPh>
    <phoneticPr fontId="3"/>
  </si>
  <si>
    <t>12台以上</t>
    <rPh sb="2" eb="3">
      <t>ダイ</t>
    </rPh>
    <rPh sb="3" eb="5">
      <t>イジョウ</t>
    </rPh>
    <phoneticPr fontId="3"/>
  </si>
  <si>
    <t>10位まで</t>
    <rPh sb="2" eb="3">
      <t>イ</t>
    </rPh>
    <phoneticPr fontId="3"/>
  </si>
  <si>
    <t>ポイント</t>
    <phoneticPr fontId="3"/>
  </si>
  <si>
    <t>2 - 3台</t>
    <rPh sb="5" eb="6">
      <t>ダイ</t>
    </rPh>
    <phoneticPr fontId="3"/>
  </si>
  <si>
    <t>4 - 5台</t>
    <rPh sb="5" eb="6">
      <t>ダイ</t>
    </rPh>
    <phoneticPr fontId="3"/>
  </si>
  <si>
    <t>6 - 7台</t>
    <rPh sb="5" eb="6">
      <t>ダイ</t>
    </rPh>
    <phoneticPr fontId="3"/>
  </si>
  <si>
    <t>8 - 9台</t>
    <rPh sb="5" eb="6">
      <t>ダイ</t>
    </rPh>
    <phoneticPr fontId="3"/>
  </si>
  <si>
    <t>10 - 11台</t>
    <rPh sb="7" eb="8">
      <t>ダイ</t>
    </rPh>
    <phoneticPr fontId="3"/>
  </si>
  <si>
    <t>デミオレース</t>
    <phoneticPr fontId="1"/>
  </si>
  <si>
    <t>ロードスターカップNC/NDオープン,ロードスターカップNC/NDチャレンジ,デミオレース,N1000　シリーズポイント表</t>
    <phoneticPr fontId="1"/>
  </si>
  <si>
    <t>N1500</t>
    <phoneticPr fontId="1"/>
  </si>
  <si>
    <t>AE111,N1400,N1500　シリーズポイント表</t>
    <phoneticPr fontId="1"/>
  </si>
  <si>
    <t>ロードスターカップNCオープン</t>
    <phoneticPr fontId="1"/>
  </si>
  <si>
    <t>ロードスターカップNCチャレンジ</t>
    <phoneticPr fontId="1"/>
  </si>
  <si>
    <t>ロードスターカップNDオープン</t>
    <phoneticPr fontId="1"/>
  </si>
  <si>
    <t>ロードスターカップNDチャレンジ</t>
    <phoneticPr fontId="1"/>
  </si>
  <si>
    <t>谷田　伸行</t>
    <rPh sb="0" eb="2">
      <t>タニタ</t>
    </rPh>
    <rPh sb="3" eb="5">
      <t>ノブユキ</t>
    </rPh>
    <phoneticPr fontId="1"/>
  </si>
  <si>
    <t>奥田　達矢</t>
    <rPh sb="0" eb="2">
      <t>オクダ</t>
    </rPh>
    <rPh sb="3" eb="5">
      <t>タツヤ</t>
    </rPh>
    <phoneticPr fontId="1"/>
  </si>
  <si>
    <t>大山　雅樹</t>
    <rPh sb="0" eb="2">
      <t>オオヤマ</t>
    </rPh>
    <rPh sb="3" eb="5">
      <t>マサキ</t>
    </rPh>
    <phoneticPr fontId="1"/>
  </si>
  <si>
    <t>髙橋　賢一</t>
    <phoneticPr fontId="1"/>
  </si>
  <si>
    <t>竹内　秀伸</t>
    <phoneticPr fontId="1"/>
  </si>
  <si>
    <t>中村　徹</t>
  </si>
  <si>
    <t>大石　重之</t>
    <phoneticPr fontId="1"/>
  </si>
  <si>
    <t>菊池　聡</t>
    <phoneticPr fontId="1"/>
  </si>
  <si>
    <t>高橋　裕史</t>
    <phoneticPr fontId="1"/>
  </si>
  <si>
    <t>中桐　孝治</t>
    <phoneticPr fontId="1"/>
  </si>
  <si>
    <t>新井　敏克</t>
    <phoneticPr fontId="1"/>
  </si>
  <si>
    <t>西山　隆</t>
    <phoneticPr fontId="1"/>
  </si>
  <si>
    <t>常盤　岳史</t>
    <phoneticPr fontId="1"/>
  </si>
  <si>
    <t>あおき　みのる</t>
    <phoneticPr fontId="1"/>
  </si>
  <si>
    <t>垣生　彬</t>
    <phoneticPr fontId="1"/>
  </si>
  <si>
    <t>前田　貴行</t>
    <phoneticPr fontId="1"/>
  </si>
  <si>
    <t>山川　穣</t>
    <phoneticPr fontId="1"/>
  </si>
  <si>
    <t>榎園　弘</t>
    <phoneticPr fontId="1"/>
  </si>
  <si>
    <t>山田　健介</t>
    <phoneticPr fontId="1"/>
  </si>
  <si>
    <t>神谷　誠</t>
    <phoneticPr fontId="1"/>
  </si>
  <si>
    <t>戸田　裕一</t>
    <phoneticPr fontId="1"/>
  </si>
  <si>
    <t>東　宗明</t>
    <phoneticPr fontId="1"/>
  </si>
  <si>
    <t>鈴木　勇太</t>
    <phoneticPr fontId="1"/>
  </si>
  <si>
    <t>大野　俊哉</t>
    <phoneticPr fontId="1"/>
  </si>
  <si>
    <t>小林　弘典</t>
    <phoneticPr fontId="1"/>
  </si>
  <si>
    <t>田辺　良輔</t>
    <phoneticPr fontId="1"/>
  </si>
  <si>
    <t>武居　剛</t>
    <phoneticPr fontId="1"/>
  </si>
  <si>
    <t>里見　乃亜</t>
    <phoneticPr fontId="1"/>
  </si>
  <si>
    <t>金井　亮忠</t>
    <phoneticPr fontId="1"/>
  </si>
  <si>
    <t>八巻　渉</t>
    <phoneticPr fontId="1"/>
  </si>
  <si>
    <t>早坂　公希</t>
    <phoneticPr fontId="1"/>
  </si>
  <si>
    <t>ハンマー伊澤</t>
    <phoneticPr fontId="1"/>
  </si>
  <si>
    <t>木村　順</t>
    <phoneticPr fontId="1"/>
  </si>
  <si>
    <t>大竹　将光</t>
    <phoneticPr fontId="1"/>
  </si>
  <si>
    <t>中嶋　香子</t>
    <phoneticPr fontId="1"/>
  </si>
  <si>
    <t>柿谷　純一</t>
    <phoneticPr fontId="1"/>
  </si>
  <si>
    <t>細川　義成</t>
    <phoneticPr fontId="1"/>
  </si>
  <si>
    <t>上村　昌史</t>
    <phoneticPr fontId="1"/>
  </si>
  <si>
    <t>赤堀　憲臣</t>
    <phoneticPr fontId="1"/>
  </si>
  <si>
    <t>三枝　拓己</t>
    <phoneticPr fontId="1"/>
  </si>
  <si>
    <t>草野　貴哉</t>
    <phoneticPr fontId="1"/>
  </si>
  <si>
    <t>小村方　喜章</t>
    <phoneticPr fontId="1"/>
  </si>
  <si>
    <t>平良　浩幸</t>
    <phoneticPr fontId="1"/>
  </si>
  <si>
    <t>落合　立成</t>
    <phoneticPr fontId="1"/>
  </si>
  <si>
    <t>YUGO</t>
    <phoneticPr fontId="1"/>
  </si>
  <si>
    <t>FCR②</t>
    <phoneticPr fontId="1"/>
  </si>
  <si>
    <t>FCR③</t>
    <phoneticPr fontId="1"/>
  </si>
  <si>
    <t>FCR④</t>
    <phoneticPr fontId="1"/>
  </si>
  <si>
    <t>Asian Le Mans</t>
    <phoneticPr fontId="1"/>
  </si>
  <si>
    <t>FCR②</t>
    <phoneticPr fontId="1"/>
  </si>
  <si>
    <t>FCR⑤</t>
    <phoneticPr fontId="1"/>
  </si>
  <si>
    <t>Be a Driver Experience</t>
    <phoneticPr fontId="1"/>
  </si>
  <si>
    <t>FCR③</t>
    <phoneticPr fontId="1"/>
  </si>
  <si>
    <t>Chang Lutao</t>
    <phoneticPr fontId="1"/>
  </si>
  <si>
    <t>佐藤　セルゲイビッチ</t>
    <rPh sb="0" eb="2">
      <t>サトウ</t>
    </rPh>
    <phoneticPr fontId="1"/>
  </si>
  <si>
    <t>飯嶋　郁陽</t>
    <rPh sb="0" eb="2">
      <t>イイジマ</t>
    </rPh>
    <rPh sb="3" eb="4">
      <t>イク</t>
    </rPh>
    <rPh sb="4" eb="5">
      <t>ヨウ</t>
    </rPh>
    <phoneticPr fontId="1"/>
  </si>
  <si>
    <t>野村　大樹</t>
    <rPh sb="0" eb="2">
      <t>ノムラ</t>
    </rPh>
    <rPh sb="3" eb="5">
      <t>ダイキ</t>
    </rPh>
    <phoneticPr fontId="1"/>
  </si>
  <si>
    <t>笹尾　徹也</t>
    <rPh sb="0" eb="2">
      <t>ササオ</t>
    </rPh>
    <rPh sb="3" eb="5">
      <t>テツヤ</t>
    </rPh>
    <phoneticPr fontId="1"/>
  </si>
  <si>
    <t>辻本　均</t>
    <rPh sb="0" eb="2">
      <t>ツジモト</t>
    </rPh>
    <rPh sb="3" eb="4">
      <t>ヒトシ</t>
    </rPh>
    <phoneticPr fontId="1"/>
  </si>
  <si>
    <t>山平　健太郎</t>
    <rPh sb="0" eb="2">
      <t>ヤマヒラ</t>
    </rPh>
    <rPh sb="3" eb="6">
      <t>ケンタロウ</t>
    </rPh>
    <phoneticPr fontId="1"/>
  </si>
  <si>
    <t>澤田　薫</t>
    <rPh sb="0" eb="2">
      <t>サワダ</t>
    </rPh>
    <rPh sb="3" eb="4">
      <t>カオル</t>
    </rPh>
    <phoneticPr fontId="1"/>
  </si>
  <si>
    <t>安達　陽平</t>
    <rPh sb="0" eb="2">
      <t>アダチ</t>
    </rPh>
    <rPh sb="3" eb="5">
      <t>ヨウヘイ</t>
    </rPh>
    <phoneticPr fontId="1"/>
  </si>
  <si>
    <t>雨宮　恵司</t>
    <rPh sb="0" eb="2">
      <t>アメミヤ</t>
    </rPh>
    <rPh sb="3" eb="5">
      <t>ケイジ</t>
    </rPh>
    <phoneticPr fontId="1"/>
  </si>
  <si>
    <t>大井　正伸</t>
    <rPh sb="0" eb="2">
      <t>オオイ</t>
    </rPh>
    <rPh sb="3" eb="5">
      <t>マサノブ</t>
    </rPh>
    <phoneticPr fontId="1"/>
  </si>
  <si>
    <t>秋元　優範</t>
    <rPh sb="0" eb="2">
      <t>アキモト</t>
    </rPh>
    <rPh sb="3" eb="4">
      <t>ユウ</t>
    </rPh>
    <rPh sb="4" eb="5">
      <t>ハン</t>
    </rPh>
    <phoneticPr fontId="1"/>
  </si>
  <si>
    <t>船木　周一</t>
    <rPh sb="0" eb="2">
      <t>フナキ</t>
    </rPh>
    <rPh sb="3" eb="5">
      <t>シュウイチ</t>
    </rPh>
    <phoneticPr fontId="1"/>
  </si>
  <si>
    <t>白井　利明</t>
    <rPh sb="0" eb="2">
      <t>シライ</t>
    </rPh>
    <rPh sb="3" eb="5">
      <t>トシアキ</t>
    </rPh>
    <phoneticPr fontId="1"/>
  </si>
  <si>
    <t>塩岡　雅敏</t>
    <rPh sb="0" eb="1">
      <t>シオ</t>
    </rPh>
    <rPh sb="1" eb="2">
      <t>オカ</t>
    </rPh>
    <rPh sb="3" eb="5">
      <t>マサトシ</t>
    </rPh>
    <phoneticPr fontId="1"/>
  </si>
  <si>
    <t>戸敷　直人</t>
    <rPh sb="0" eb="1">
      <t>ト</t>
    </rPh>
    <rPh sb="1" eb="2">
      <t>シ</t>
    </rPh>
    <rPh sb="3" eb="5">
      <t>ナオト</t>
    </rPh>
    <phoneticPr fontId="1"/>
  </si>
  <si>
    <t>内田　恒雄</t>
    <rPh sb="0" eb="2">
      <t>ウチダ</t>
    </rPh>
    <rPh sb="3" eb="5">
      <t>ツネオ</t>
    </rPh>
    <phoneticPr fontId="1"/>
  </si>
  <si>
    <t>斉藤　和実</t>
    <rPh sb="0" eb="2">
      <t>サイトウ</t>
    </rPh>
    <rPh sb="3" eb="4">
      <t>カズ</t>
    </rPh>
    <rPh sb="4" eb="5">
      <t>ミ</t>
    </rPh>
    <phoneticPr fontId="1"/>
  </si>
  <si>
    <t>山田　大輔</t>
    <rPh sb="0" eb="2">
      <t>ヤマダ</t>
    </rPh>
    <rPh sb="3" eb="5">
      <t>ダイスケ</t>
    </rPh>
    <phoneticPr fontId="1"/>
  </si>
  <si>
    <t>小野田　篤士</t>
    <rPh sb="0" eb="3">
      <t>オノダ</t>
    </rPh>
    <rPh sb="4" eb="5">
      <t>アツシ</t>
    </rPh>
    <rPh sb="5" eb="6">
      <t>シ</t>
    </rPh>
    <phoneticPr fontId="1"/>
  </si>
  <si>
    <t>田部井　修</t>
    <rPh sb="0" eb="3">
      <t>タベイ</t>
    </rPh>
    <rPh sb="4" eb="5">
      <t>オサム</t>
    </rPh>
    <phoneticPr fontId="1"/>
  </si>
  <si>
    <t>川端　聖史</t>
    <rPh sb="0" eb="2">
      <t>カワバタ</t>
    </rPh>
    <rPh sb="3" eb="4">
      <t>セイ</t>
    </rPh>
    <rPh sb="4" eb="5">
      <t>シ</t>
    </rPh>
    <phoneticPr fontId="1"/>
  </si>
  <si>
    <t>小山　正博</t>
    <rPh sb="0" eb="2">
      <t>コヤマ</t>
    </rPh>
    <rPh sb="3" eb="5">
      <t>マサヒロ</t>
    </rPh>
    <phoneticPr fontId="1"/>
  </si>
  <si>
    <t>勝間田　邦彦</t>
    <rPh sb="0" eb="3">
      <t>カツマタ</t>
    </rPh>
    <rPh sb="4" eb="6">
      <t>クニヒコ</t>
    </rPh>
    <phoneticPr fontId="1"/>
  </si>
  <si>
    <t>高橋　ノボル</t>
    <rPh sb="0" eb="2">
      <t>タカハシ</t>
    </rPh>
    <phoneticPr fontId="1"/>
  </si>
  <si>
    <t>山口　崇</t>
    <rPh sb="0" eb="2">
      <t>ヤマグチ</t>
    </rPh>
    <rPh sb="3" eb="4">
      <t>タカシ</t>
    </rPh>
    <phoneticPr fontId="1"/>
  </si>
  <si>
    <t>西田　広一郎</t>
    <rPh sb="0" eb="2">
      <t>ニシダ</t>
    </rPh>
    <rPh sb="3" eb="6">
      <t>コウイチロウ</t>
    </rPh>
    <phoneticPr fontId="1"/>
  </si>
  <si>
    <t>松本　英之</t>
    <rPh sb="0" eb="2">
      <t>マツモト</t>
    </rPh>
    <rPh sb="3" eb="5">
      <t>ヒデユキ</t>
    </rPh>
    <phoneticPr fontId="1"/>
  </si>
  <si>
    <t>菅野　良男</t>
    <rPh sb="0" eb="2">
      <t>カンノ</t>
    </rPh>
    <rPh sb="3" eb="5">
      <t>ヨシオ</t>
    </rPh>
    <phoneticPr fontId="1"/>
  </si>
  <si>
    <t>李　政祐</t>
    <rPh sb="0" eb="1">
      <t>リ</t>
    </rPh>
    <rPh sb="2" eb="4">
      <t>マサスケ</t>
    </rPh>
    <phoneticPr fontId="1"/>
  </si>
  <si>
    <t>登坂　紀</t>
    <rPh sb="0" eb="2">
      <t>トサカ</t>
    </rPh>
    <rPh sb="3" eb="4">
      <t>キ</t>
    </rPh>
    <phoneticPr fontId="1"/>
  </si>
  <si>
    <t>石井　鋼一</t>
    <rPh sb="0" eb="2">
      <t>イシイ</t>
    </rPh>
    <rPh sb="3" eb="5">
      <t>コウイチ</t>
    </rPh>
    <phoneticPr fontId="1"/>
  </si>
  <si>
    <t>三浦　勝</t>
    <rPh sb="0" eb="2">
      <t>ミウラ</t>
    </rPh>
    <rPh sb="3" eb="4">
      <t>マサル</t>
    </rPh>
    <phoneticPr fontId="1"/>
  </si>
  <si>
    <t>大竹　直</t>
    <rPh sb="0" eb="2">
      <t>オオタケ</t>
    </rPh>
    <rPh sb="3" eb="4">
      <t>ナオ</t>
    </rPh>
    <phoneticPr fontId="1"/>
  </si>
  <si>
    <t>斎藤　昂大</t>
    <rPh sb="0" eb="2">
      <t>サイトウ</t>
    </rPh>
    <rPh sb="3" eb="5">
      <t>コウダイ</t>
    </rPh>
    <phoneticPr fontId="1"/>
  </si>
  <si>
    <t>安井　忠史</t>
    <rPh sb="0" eb="2">
      <t>ヤスイ</t>
    </rPh>
    <rPh sb="3" eb="4">
      <t>タダシ</t>
    </rPh>
    <rPh sb="4" eb="5">
      <t>シ</t>
    </rPh>
    <phoneticPr fontId="1"/>
  </si>
  <si>
    <t>里山　勉</t>
    <rPh sb="0" eb="2">
      <t>サトヤマ</t>
    </rPh>
    <rPh sb="3" eb="4">
      <t>ツトム</t>
    </rPh>
    <phoneticPr fontId="1"/>
  </si>
  <si>
    <t>松下　浩平</t>
    <rPh sb="0" eb="2">
      <t>マツシタ</t>
    </rPh>
    <rPh sb="3" eb="5">
      <t>コウヘイ</t>
    </rPh>
    <phoneticPr fontId="1"/>
  </si>
  <si>
    <t>芝田　敦史</t>
    <rPh sb="0" eb="2">
      <t>シバタ</t>
    </rPh>
    <rPh sb="3" eb="4">
      <t>アツシ</t>
    </rPh>
    <rPh sb="4" eb="5">
      <t>シ</t>
    </rPh>
    <phoneticPr fontId="1"/>
  </si>
  <si>
    <t>松井　孝充</t>
    <rPh sb="0" eb="2">
      <t>マツイ</t>
    </rPh>
    <rPh sb="3" eb="4">
      <t>タカシ</t>
    </rPh>
    <rPh sb="4" eb="5">
      <t>ジュウ</t>
    </rPh>
    <phoneticPr fontId="1"/>
  </si>
  <si>
    <t>三橋　準</t>
    <rPh sb="0" eb="2">
      <t>ミツハシ</t>
    </rPh>
    <rPh sb="3" eb="4">
      <t>ジュン</t>
    </rPh>
    <phoneticPr fontId="1"/>
  </si>
  <si>
    <t>岩岡　万梨恵</t>
    <rPh sb="0" eb="2">
      <t>イワオカ</t>
    </rPh>
    <rPh sb="3" eb="4">
      <t>マン</t>
    </rPh>
    <rPh sb="4" eb="5">
      <t>ナシ</t>
    </rPh>
    <rPh sb="5" eb="6">
      <t>エ</t>
    </rPh>
    <phoneticPr fontId="1"/>
  </si>
  <si>
    <t>岡原　達也</t>
    <rPh sb="0" eb="2">
      <t>オカハラ</t>
    </rPh>
    <rPh sb="3" eb="5">
      <t>タツヤ</t>
    </rPh>
    <phoneticPr fontId="1"/>
  </si>
  <si>
    <t>寺下　皓大</t>
    <rPh sb="0" eb="2">
      <t>テラシタ</t>
    </rPh>
    <rPh sb="3" eb="4">
      <t>コウ</t>
    </rPh>
    <rPh sb="4" eb="5">
      <t>ダイ</t>
    </rPh>
    <phoneticPr fontId="1"/>
  </si>
  <si>
    <t>青木　孝行</t>
    <rPh sb="0" eb="2">
      <t>アオキ</t>
    </rPh>
    <rPh sb="3" eb="5">
      <t>コウコウ</t>
    </rPh>
    <phoneticPr fontId="1"/>
  </si>
  <si>
    <t>立河　元基</t>
    <rPh sb="0" eb="1">
      <t>タ</t>
    </rPh>
    <rPh sb="1" eb="2">
      <t>カワ</t>
    </rPh>
    <rPh sb="3" eb="4">
      <t>モト</t>
    </rPh>
    <rPh sb="4" eb="5">
      <t>モト</t>
    </rPh>
    <phoneticPr fontId="1"/>
  </si>
  <si>
    <t>安部　哲</t>
    <rPh sb="0" eb="2">
      <t>アベ</t>
    </rPh>
    <rPh sb="3" eb="4">
      <t>サトシ</t>
    </rPh>
    <phoneticPr fontId="1"/>
  </si>
  <si>
    <t>RYO SOMA</t>
    <phoneticPr fontId="1"/>
  </si>
  <si>
    <t>飯野　翔也</t>
    <rPh sb="0" eb="2">
      <t>イイノ</t>
    </rPh>
    <rPh sb="3" eb="5">
      <t>ショウヤ</t>
    </rPh>
    <phoneticPr fontId="1"/>
  </si>
  <si>
    <t>川村　克透</t>
    <rPh sb="0" eb="2">
      <t>カワムラ</t>
    </rPh>
    <rPh sb="3" eb="4">
      <t>カツ</t>
    </rPh>
    <rPh sb="4" eb="5">
      <t>トオル</t>
    </rPh>
    <phoneticPr fontId="1"/>
  </si>
  <si>
    <t>関根　基司</t>
    <rPh sb="0" eb="2">
      <t>セキネ</t>
    </rPh>
    <rPh sb="3" eb="5">
      <t>モトジ</t>
    </rPh>
    <phoneticPr fontId="1"/>
  </si>
  <si>
    <t>花村　正</t>
    <rPh sb="0" eb="2">
      <t>ハナムラ</t>
    </rPh>
    <rPh sb="3" eb="4">
      <t>タダシ</t>
    </rPh>
    <phoneticPr fontId="1"/>
  </si>
  <si>
    <t>勝村　悠史</t>
    <rPh sb="0" eb="2">
      <t>カツムラ</t>
    </rPh>
    <rPh sb="3" eb="4">
      <t>ユウ</t>
    </rPh>
    <rPh sb="4" eb="5">
      <t>シ</t>
    </rPh>
    <phoneticPr fontId="1"/>
  </si>
  <si>
    <t>金田　乃利夫</t>
    <rPh sb="0" eb="2">
      <t>カネダ</t>
    </rPh>
    <rPh sb="3" eb="4">
      <t>ノ</t>
    </rPh>
    <rPh sb="4" eb="5">
      <t>リ</t>
    </rPh>
    <rPh sb="5" eb="6">
      <t>オット</t>
    </rPh>
    <phoneticPr fontId="1"/>
  </si>
  <si>
    <t>ポイント表</t>
    <rPh sb="4" eb="5">
      <t>ヒョウ</t>
    </rPh>
    <phoneticPr fontId="1"/>
  </si>
  <si>
    <t>平均</t>
    <rPh sb="0" eb="2">
      <t>ヘイキン</t>
    </rPh>
    <phoneticPr fontId="3"/>
  </si>
  <si>
    <t>賞金制限</t>
    <rPh sb="0" eb="2">
      <t>ショウキン</t>
    </rPh>
    <rPh sb="2" eb="4">
      <t>セイゲン</t>
    </rPh>
    <phoneticPr fontId="1"/>
  </si>
  <si>
    <t>山崎　浩明</t>
    <rPh sb="0" eb="2">
      <t>ヤマザキ</t>
    </rPh>
    <rPh sb="3" eb="5">
      <t>ヒロアキ</t>
    </rPh>
    <phoneticPr fontId="1"/>
  </si>
  <si>
    <t>矢島　篤</t>
    <rPh sb="0" eb="2">
      <t>ヤジマ</t>
    </rPh>
    <rPh sb="3" eb="4">
      <t>アツシ</t>
    </rPh>
    <phoneticPr fontId="1"/>
  </si>
  <si>
    <t>箭内　健太</t>
    <rPh sb="0" eb="2">
      <t>ヤナイ</t>
    </rPh>
    <rPh sb="3" eb="5">
      <t>ケンタ</t>
    </rPh>
    <phoneticPr fontId="1"/>
  </si>
  <si>
    <t>羽入　大輔</t>
    <rPh sb="0" eb="2">
      <t>ハニュウ</t>
    </rPh>
    <rPh sb="3" eb="5">
      <t>ダイスケ</t>
    </rPh>
    <phoneticPr fontId="1"/>
  </si>
  <si>
    <t>北浦　一司</t>
    <rPh sb="0" eb="2">
      <t>キタウラ</t>
    </rPh>
    <rPh sb="3" eb="5">
      <t>カズシ</t>
    </rPh>
    <phoneticPr fontId="1"/>
  </si>
  <si>
    <t>大沢　雄哉</t>
    <rPh sb="0" eb="2">
      <t>オオサワ</t>
    </rPh>
    <rPh sb="3" eb="5">
      <t>ユウヤ</t>
    </rPh>
    <phoneticPr fontId="1"/>
  </si>
  <si>
    <t>水谷　明彦</t>
    <rPh sb="0" eb="2">
      <t>ミズタニ</t>
    </rPh>
    <rPh sb="3" eb="5">
      <t>アキヒコ</t>
    </rPh>
    <phoneticPr fontId="1"/>
  </si>
  <si>
    <t>船木　宏</t>
    <rPh sb="0" eb="2">
      <t>フナキ</t>
    </rPh>
    <rPh sb="3" eb="4">
      <t>ヒロシ</t>
    </rPh>
    <phoneticPr fontId="1"/>
  </si>
  <si>
    <t>ポイント計</t>
  </si>
  <si>
    <t>ポイント計</t>
    <rPh sb="4" eb="5">
      <t>ケイ</t>
    </rPh>
    <phoneticPr fontId="1"/>
  </si>
  <si>
    <t>高4つ計</t>
  </si>
  <si>
    <t>平均</t>
  </si>
  <si>
    <t>RAIDEN</t>
    <phoneticPr fontId="1"/>
  </si>
  <si>
    <t>山下　亮生</t>
    <rPh sb="0" eb="2">
      <t>ヤマシタ</t>
    </rPh>
    <rPh sb="3" eb="4">
      <t>リョウ</t>
    </rPh>
    <rPh sb="4" eb="5">
      <t>セイ</t>
    </rPh>
    <phoneticPr fontId="1"/>
  </si>
  <si>
    <t>野木　強</t>
    <rPh sb="0" eb="2">
      <t>ノギ</t>
    </rPh>
    <rPh sb="3" eb="4">
      <t>ツヨ</t>
    </rPh>
    <phoneticPr fontId="1"/>
  </si>
  <si>
    <t>小原　健一</t>
    <rPh sb="0" eb="2">
      <t>オバラ</t>
    </rPh>
    <rPh sb="3" eb="5">
      <t>ケンイチ</t>
    </rPh>
    <phoneticPr fontId="1"/>
  </si>
  <si>
    <t>山崎　じん</t>
    <rPh sb="0" eb="2">
      <t>ヤマザキ</t>
    </rPh>
    <phoneticPr fontId="1"/>
  </si>
  <si>
    <t>IINUMA</t>
    <phoneticPr fontId="1"/>
  </si>
  <si>
    <t>渡辺　ひろし</t>
    <rPh sb="0" eb="2">
      <t>ワタナベ</t>
    </rPh>
    <phoneticPr fontId="1"/>
  </si>
  <si>
    <t>三好　広幸</t>
    <rPh sb="0" eb="2">
      <t>ミヨシ</t>
    </rPh>
    <rPh sb="3" eb="5">
      <t>ヒロユキ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</si>
</sst>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General&quot;位&quot;"/>
    <numFmt numFmtId="178" formatCode="General&quot;台&quot;"/>
    <numFmt numFmtId="179" formatCode="#,###&quot;位&quot;"/>
    <numFmt numFmtId="180" formatCode="#,###&quot;位まで&quot;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9"/>
      <name val="メイリオ"/>
      <family val="3"/>
      <charset val="128"/>
    </font>
    <font>
      <b/>
      <i/>
      <sz val="10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sz val="9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4">
    <xf numFmtId="0" fontId="0" fillId="0" borderId="0" xfId="0">
      <alignment vertical="center"/>
    </xf>
    <xf numFmtId="0" fontId="6" fillId="3" borderId="0" xfId="1" applyFont="1" applyFill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/>
    </xf>
    <xf numFmtId="0" fontId="6" fillId="3" borderId="0" xfId="1" applyFont="1" applyFill="1">
      <alignment vertical="center"/>
    </xf>
    <xf numFmtId="177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176" fontId="6" fillId="3" borderId="0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 shrinkToFit="1"/>
    </xf>
    <xf numFmtId="0" fontId="8" fillId="3" borderId="8" xfId="1" applyFont="1" applyFill="1" applyBorder="1" applyAlignment="1">
      <alignment horizontal="center" vertical="center" shrinkToFit="1"/>
    </xf>
    <xf numFmtId="178" fontId="8" fillId="3" borderId="7" xfId="1" applyNumberFormat="1" applyFont="1" applyFill="1" applyBorder="1" applyAlignment="1">
      <alignment horizontal="center" vertical="center"/>
    </xf>
    <xf numFmtId="178" fontId="8" fillId="3" borderId="8" xfId="1" applyNumberFormat="1" applyFont="1" applyFill="1" applyBorder="1" applyAlignment="1">
      <alignment horizontal="center" vertical="center"/>
    </xf>
    <xf numFmtId="178" fontId="8" fillId="3" borderId="5" xfId="1" applyNumberFormat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 shrinkToFit="1"/>
    </xf>
    <xf numFmtId="176" fontId="6" fillId="3" borderId="10" xfId="1" applyNumberFormat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shrinkToFit="1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9" fontId="4" fillId="3" borderId="1" xfId="0" applyNumberFormat="1" applyFont="1" applyFill="1" applyBorder="1">
      <alignment vertical="center"/>
    </xf>
    <xf numFmtId="179" fontId="4" fillId="3" borderId="13" xfId="0" applyNumberFormat="1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180" fontId="4" fillId="3" borderId="1" xfId="0" applyNumberFormat="1" applyFont="1" applyFill="1" applyBorder="1" applyAlignment="1">
      <alignment horizontal="center" vertical="center" shrinkToFit="1"/>
    </xf>
    <xf numFmtId="178" fontId="8" fillId="0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78" fontId="8" fillId="0" borderId="1" xfId="1" applyNumberFormat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 shrinkToFit="1"/>
    </xf>
    <xf numFmtId="0" fontId="8" fillId="3" borderId="11" xfId="1" applyFont="1" applyFill="1" applyBorder="1" applyAlignment="1">
      <alignment horizontal="center" vertical="center" shrinkToFit="1"/>
    </xf>
    <xf numFmtId="178" fontId="8" fillId="3" borderId="9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shrinkToFit="1"/>
    </xf>
    <xf numFmtId="0" fontId="8" fillId="3" borderId="3" xfId="1" applyFont="1" applyFill="1" applyBorder="1" applyAlignment="1">
      <alignment horizontal="center" vertical="center" shrinkToFit="1"/>
    </xf>
    <xf numFmtId="0" fontId="8" fillId="3" borderId="1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/>
  </sheetViews>
  <sheetFormatPr defaultRowHeight="15"/>
  <cols>
    <col min="1" max="1" width="7.5" style="8" customWidth="1"/>
    <col min="2" max="2" width="17.5" style="8" customWidth="1"/>
    <col min="3" max="4" width="5.625" style="8" customWidth="1"/>
    <col min="5" max="5" width="7.125" style="8" customWidth="1"/>
    <col min="6" max="6" width="5.625" style="8" customWidth="1"/>
    <col min="7" max="7" width="7.125" style="8" customWidth="1"/>
    <col min="8" max="8" width="5.625" style="8" customWidth="1"/>
    <col min="9" max="9" width="7.125" style="8" customWidth="1"/>
    <col min="10" max="10" width="5.625" style="8" customWidth="1"/>
    <col min="11" max="11" width="7.125" style="8" customWidth="1"/>
    <col min="12" max="12" width="5.625" style="8" customWidth="1"/>
    <col min="13" max="13" width="7.125" style="8" customWidth="1"/>
    <col min="14" max="14" width="10" style="8" customWidth="1"/>
    <col min="15" max="16384" width="9" style="8"/>
  </cols>
  <sheetData>
    <row r="1" spans="1:15" ht="22.5" customHeight="1">
      <c r="A1" s="9" t="s">
        <v>26</v>
      </c>
    </row>
    <row r="3" spans="1:15">
      <c r="A3" s="50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15" ht="15" customHeight="1">
      <c r="A4" s="53" t="s">
        <v>18</v>
      </c>
      <c r="B4" s="54" t="s">
        <v>0</v>
      </c>
      <c r="C4" s="53" t="s">
        <v>7</v>
      </c>
      <c r="D4" s="54" t="s">
        <v>1</v>
      </c>
      <c r="E4" s="54"/>
      <c r="F4" s="54" t="s">
        <v>96</v>
      </c>
      <c r="G4" s="54"/>
      <c r="H4" s="54" t="s">
        <v>97</v>
      </c>
      <c r="I4" s="54"/>
      <c r="J4" s="54" t="s">
        <v>98</v>
      </c>
      <c r="K4" s="54"/>
      <c r="L4" s="54" t="s">
        <v>4</v>
      </c>
      <c r="M4" s="54"/>
      <c r="N4" s="10" t="s">
        <v>159</v>
      </c>
      <c r="O4" s="45" t="s">
        <v>160</v>
      </c>
    </row>
    <row r="5" spans="1:15">
      <c r="A5" s="53"/>
      <c r="B5" s="54"/>
      <c r="C5" s="54"/>
      <c r="D5" s="49">
        <v>11</v>
      </c>
      <c r="E5" s="49"/>
      <c r="F5" s="49">
        <v>12</v>
      </c>
      <c r="G5" s="49"/>
      <c r="H5" s="49">
        <v>12</v>
      </c>
      <c r="I5" s="49"/>
      <c r="J5" s="49">
        <v>12</v>
      </c>
      <c r="K5" s="49"/>
      <c r="L5" s="49">
        <v>12</v>
      </c>
      <c r="M5" s="49"/>
      <c r="N5" s="11">
        <f>ROUNDDOWN(AVERAGE(D5:M5),0)</f>
        <v>11</v>
      </c>
      <c r="O5" s="46">
        <f>IF(N5&lt;2,0,IF(N5&lt;4,1,IF(N5&lt;6,2,IF(N5&lt;8,3,IF(N5&lt;10,4,IF(N5&lt;12,5,6))))))</f>
        <v>5</v>
      </c>
    </row>
    <row r="6" spans="1:15">
      <c r="A6" s="53"/>
      <c r="B6" s="54"/>
      <c r="C6" s="54"/>
      <c r="D6" s="12" t="s">
        <v>5</v>
      </c>
      <c r="E6" s="13" t="s">
        <v>6</v>
      </c>
      <c r="F6" s="12" t="s">
        <v>5</v>
      </c>
      <c r="G6" s="13" t="s">
        <v>6</v>
      </c>
      <c r="H6" s="12" t="s">
        <v>5</v>
      </c>
      <c r="I6" s="13" t="s">
        <v>6</v>
      </c>
      <c r="J6" s="12" t="s">
        <v>5</v>
      </c>
      <c r="K6" s="13" t="s">
        <v>6</v>
      </c>
      <c r="L6" s="12" t="s">
        <v>5</v>
      </c>
      <c r="M6" s="13" t="s">
        <v>6</v>
      </c>
      <c r="N6" s="48" t="s">
        <v>169</v>
      </c>
    </row>
    <row r="7" spans="1:15">
      <c r="A7" s="35">
        <v>1</v>
      </c>
      <c r="B7" s="30" t="s">
        <v>88</v>
      </c>
      <c r="C7" s="30">
        <v>2</v>
      </c>
      <c r="D7" s="26">
        <v>1</v>
      </c>
      <c r="E7" s="27">
        <f>VLOOKUP(D7,$A$28:$B$37,2,FALSE)</f>
        <v>20</v>
      </c>
      <c r="F7" s="26">
        <v>2</v>
      </c>
      <c r="G7" s="27">
        <f t="shared" ref="G7:G13" si="0">VLOOKUP(F7,$A$28:$B$37,2,FALSE)</f>
        <v>15</v>
      </c>
      <c r="H7" s="26">
        <v>1</v>
      </c>
      <c r="I7" s="27">
        <f t="shared" ref="I7:I13" si="1">VLOOKUP(H7,$A$28:$B$37,2,FALSE)</f>
        <v>20</v>
      </c>
      <c r="J7" s="15">
        <v>1</v>
      </c>
      <c r="K7" s="27">
        <f>VLOOKUP(J7,$A$28:$B$37,2,FALSE)</f>
        <v>20</v>
      </c>
      <c r="L7" s="15">
        <v>1</v>
      </c>
      <c r="M7" s="27">
        <f t="shared" ref="M7:M14" si="2">VLOOKUP(L7,$A$28:$B$37,2,FALSE)</f>
        <v>20</v>
      </c>
      <c r="N7" s="7">
        <f t="shared" ref="N7:N20" si="3">SUM(E7,G7,I7,K7,M7)</f>
        <v>95</v>
      </c>
    </row>
    <row r="8" spans="1:15">
      <c r="A8" s="35">
        <v>2</v>
      </c>
      <c r="B8" s="30" t="s">
        <v>89</v>
      </c>
      <c r="C8" s="30">
        <v>22</v>
      </c>
      <c r="D8" s="26">
        <v>2</v>
      </c>
      <c r="E8" s="27">
        <f>VLOOKUP(D8,$A$28:$B$37,2,FALSE)</f>
        <v>15</v>
      </c>
      <c r="F8" s="26">
        <v>1</v>
      </c>
      <c r="G8" s="27">
        <f t="shared" si="0"/>
        <v>20</v>
      </c>
      <c r="H8" s="26">
        <v>2</v>
      </c>
      <c r="I8" s="27">
        <f t="shared" si="1"/>
        <v>15</v>
      </c>
      <c r="J8" s="15"/>
      <c r="K8" s="27"/>
      <c r="L8" s="15">
        <v>2</v>
      </c>
      <c r="M8" s="27">
        <f t="shared" si="2"/>
        <v>15</v>
      </c>
      <c r="N8" s="7">
        <f t="shared" si="3"/>
        <v>65</v>
      </c>
    </row>
    <row r="9" spans="1:15">
      <c r="A9" s="35">
        <v>3</v>
      </c>
      <c r="B9" s="30" t="s">
        <v>105</v>
      </c>
      <c r="C9" s="30">
        <v>7</v>
      </c>
      <c r="D9" s="26"/>
      <c r="E9" s="27"/>
      <c r="F9" s="26">
        <v>5</v>
      </c>
      <c r="G9" s="27">
        <f t="shared" si="0"/>
        <v>8</v>
      </c>
      <c r="H9" s="26">
        <v>3</v>
      </c>
      <c r="I9" s="27">
        <f t="shared" si="1"/>
        <v>12</v>
      </c>
      <c r="J9" s="15">
        <v>2</v>
      </c>
      <c r="K9" s="27">
        <f>VLOOKUP(J9,$A$28:$B$37,2,FALSE)</f>
        <v>15</v>
      </c>
      <c r="L9" s="15">
        <v>4</v>
      </c>
      <c r="M9" s="27">
        <f t="shared" si="2"/>
        <v>10</v>
      </c>
      <c r="N9" s="7">
        <f t="shared" si="3"/>
        <v>45</v>
      </c>
    </row>
    <row r="10" spans="1:15">
      <c r="A10" s="35">
        <v>4</v>
      </c>
      <c r="B10" s="30" t="s">
        <v>91</v>
      </c>
      <c r="C10" s="30">
        <v>36</v>
      </c>
      <c r="D10" s="26">
        <v>4</v>
      </c>
      <c r="E10" s="27">
        <f>VLOOKUP(D10,$A$28:$B$37,2,FALSE)</f>
        <v>10</v>
      </c>
      <c r="F10" s="26">
        <v>6</v>
      </c>
      <c r="G10" s="27">
        <f t="shared" si="0"/>
        <v>6</v>
      </c>
      <c r="H10" s="26">
        <v>7</v>
      </c>
      <c r="I10" s="27">
        <f t="shared" si="1"/>
        <v>4</v>
      </c>
      <c r="J10" s="15">
        <v>4</v>
      </c>
      <c r="K10" s="27">
        <f>VLOOKUP(J10,$A$28:$B$37,2,FALSE)</f>
        <v>10</v>
      </c>
      <c r="L10" s="15">
        <v>5</v>
      </c>
      <c r="M10" s="27">
        <f t="shared" si="2"/>
        <v>8</v>
      </c>
      <c r="N10" s="7">
        <f>SUM(E10,G10,I10,K10,M10)</f>
        <v>38</v>
      </c>
    </row>
    <row r="11" spans="1:15">
      <c r="A11" s="35">
        <v>5</v>
      </c>
      <c r="B11" s="30" t="s">
        <v>90</v>
      </c>
      <c r="C11" s="30">
        <v>31</v>
      </c>
      <c r="D11" s="26">
        <v>3</v>
      </c>
      <c r="E11" s="27">
        <f>VLOOKUP(D11,$A$28:$B$37,2,FALSE)</f>
        <v>12</v>
      </c>
      <c r="F11" s="26">
        <v>4</v>
      </c>
      <c r="G11" s="27">
        <f t="shared" si="0"/>
        <v>10</v>
      </c>
      <c r="H11" s="26">
        <v>4</v>
      </c>
      <c r="I11" s="27">
        <f t="shared" si="1"/>
        <v>10</v>
      </c>
      <c r="J11" s="15"/>
      <c r="K11" s="27"/>
      <c r="L11" s="15">
        <v>7</v>
      </c>
      <c r="M11" s="27">
        <f t="shared" si="2"/>
        <v>4</v>
      </c>
      <c r="N11" s="7">
        <f t="shared" si="3"/>
        <v>36</v>
      </c>
    </row>
    <row r="12" spans="1:15">
      <c r="A12" s="35">
        <v>6</v>
      </c>
      <c r="B12" s="30" t="s">
        <v>106</v>
      </c>
      <c r="C12" s="30">
        <v>14</v>
      </c>
      <c r="D12" s="26"/>
      <c r="E12" s="27"/>
      <c r="F12" s="26">
        <v>7</v>
      </c>
      <c r="G12" s="27">
        <f t="shared" si="0"/>
        <v>4</v>
      </c>
      <c r="H12" s="26">
        <v>5</v>
      </c>
      <c r="I12" s="27">
        <f t="shared" si="1"/>
        <v>8</v>
      </c>
      <c r="J12" s="15">
        <v>5</v>
      </c>
      <c r="K12" s="27">
        <f>VLOOKUP(J12,$A$28:$B$37,2,FALSE)</f>
        <v>8</v>
      </c>
      <c r="L12" s="15">
        <v>6</v>
      </c>
      <c r="M12" s="27">
        <f t="shared" si="2"/>
        <v>6</v>
      </c>
      <c r="N12" s="7">
        <f>SUM(E12,G12,I12,K12,M12)</f>
        <v>26</v>
      </c>
    </row>
    <row r="13" spans="1:15">
      <c r="A13" s="35">
        <v>7</v>
      </c>
      <c r="B13" s="30" t="s">
        <v>92</v>
      </c>
      <c r="C13" s="30">
        <v>37</v>
      </c>
      <c r="D13" s="26">
        <v>5</v>
      </c>
      <c r="E13" s="27">
        <f>VLOOKUP(D13,$A$28:$B$37,2,FALSE)</f>
        <v>8</v>
      </c>
      <c r="F13" s="26">
        <v>9</v>
      </c>
      <c r="G13" s="27">
        <f t="shared" si="0"/>
        <v>2</v>
      </c>
      <c r="H13" s="26">
        <v>6</v>
      </c>
      <c r="I13" s="27">
        <f t="shared" si="1"/>
        <v>6</v>
      </c>
      <c r="J13" s="15">
        <v>6</v>
      </c>
      <c r="K13" s="27">
        <f>VLOOKUP(J13,$A$28:$B$37,2,FALSE)</f>
        <v>6</v>
      </c>
      <c r="L13" s="15">
        <v>9</v>
      </c>
      <c r="M13" s="27">
        <f t="shared" si="2"/>
        <v>2</v>
      </c>
      <c r="N13" s="7">
        <f t="shared" si="3"/>
        <v>24</v>
      </c>
    </row>
    <row r="14" spans="1:15">
      <c r="A14" s="35">
        <v>8</v>
      </c>
      <c r="B14" s="7" t="s">
        <v>150</v>
      </c>
      <c r="C14" s="7">
        <v>45</v>
      </c>
      <c r="D14" s="15"/>
      <c r="E14" s="16"/>
      <c r="F14" s="15"/>
      <c r="G14" s="27"/>
      <c r="H14" s="15"/>
      <c r="I14" s="27"/>
      <c r="J14" s="15">
        <v>3</v>
      </c>
      <c r="K14" s="27">
        <f>VLOOKUP(J14,$A$28:$B$37,2,FALSE)</f>
        <v>12</v>
      </c>
      <c r="L14" s="15">
        <v>8</v>
      </c>
      <c r="M14" s="27">
        <f t="shared" si="2"/>
        <v>3</v>
      </c>
      <c r="N14" s="7">
        <f>SUM(E14,G14,I14,K14,M14)</f>
        <v>15</v>
      </c>
    </row>
    <row r="15" spans="1:15">
      <c r="A15" s="35">
        <v>9</v>
      </c>
      <c r="B15" s="30" t="s">
        <v>104</v>
      </c>
      <c r="C15" s="30">
        <v>45</v>
      </c>
      <c r="D15" s="26"/>
      <c r="E15" s="27"/>
      <c r="F15" s="26">
        <v>3</v>
      </c>
      <c r="G15" s="27">
        <f>VLOOKUP(F15,$A$28:$B$37,2,FALSE)</f>
        <v>12</v>
      </c>
      <c r="H15" s="26">
        <v>9</v>
      </c>
      <c r="I15" s="27">
        <f>VLOOKUP(H15,$A$28:$B$37,2,FALSE)</f>
        <v>2</v>
      </c>
      <c r="J15" s="15"/>
      <c r="K15" s="27"/>
      <c r="L15" s="15"/>
      <c r="M15" s="16"/>
      <c r="N15" s="7">
        <f t="shared" si="3"/>
        <v>14</v>
      </c>
    </row>
    <row r="16" spans="1:15">
      <c r="A16" s="35">
        <v>10</v>
      </c>
      <c r="B16" s="7" t="s">
        <v>173</v>
      </c>
      <c r="C16" s="7">
        <v>51</v>
      </c>
      <c r="D16" s="15"/>
      <c r="E16" s="16"/>
      <c r="F16" s="15"/>
      <c r="G16" s="16"/>
      <c r="H16" s="15"/>
      <c r="I16" s="16"/>
      <c r="J16" s="15"/>
      <c r="K16" s="16"/>
      <c r="L16" s="15">
        <v>3</v>
      </c>
      <c r="M16" s="27">
        <f>VLOOKUP(L16,$A$28:$B$37,2,FALSE)</f>
        <v>12</v>
      </c>
      <c r="N16" s="7">
        <f>SUM(E16,G16,I16,K16,M16)</f>
        <v>12</v>
      </c>
    </row>
    <row r="17" spans="1:14">
      <c r="A17" s="35">
        <v>11</v>
      </c>
      <c r="B17" s="30" t="s">
        <v>107</v>
      </c>
      <c r="C17" s="30">
        <v>8</v>
      </c>
      <c r="D17" s="26"/>
      <c r="E17" s="27"/>
      <c r="F17" s="26">
        <v>8</v>
      </c>
      <c r="G17" s="27">
        <f>VLOOKUP(F17,$A$28:$B$37,2,FALSE)</f>
        <v>3</v>
      </c>
      <c r="H17" s="26">
        <v>10</v>
      </c>
      <c r="I17" s="27">
        <f>VLOOKUP(H17,$A$28:$B$37,2,FALSE)</f>
        <v>1</v>
      </c>
      <c r="J17" s="15">
        <v>7</v>
      </c>
      <c r="K17" s="27">
        <f>VLOOKUP(J17,$A$28:$B$37,2,FALSE)</f>
        <v>4</v>
      </c>
      <c r="L17" s="15"/>
      <c r="M17" s="16"/>
      <c r="N17" s="7">
        <f t="shared" si="3"/>
        <v>8</v>
      </c>
    </row>
    <row r="18" spans="1:14">
      <c r="A18" s="35">
        <v>12</v>
      </c>
      <c r="B18" s="30" t="s">
        <v>108</v>
      </c>
      <c r="C18" s="30">
        <v>51</v>
      </c>
      <c r="D18" s="26"/>
      <c r="E18" s="27"/>
      <c r="F18" s="26">
        <v>10</v>
      </c>
      <c r="G18" s="27">
        <f>VLOOKUP(F18,$A$28:$B$37,2,FALSE)</f>
        <v>1</v>
      </c>
      <c r="H18" s="26">
        <v>8</v>
      </c>
      <c r="I18" s="27">
        <f>VLOOKUP(H18,$A$28:$B$37,2,FALSE)</f>
        <v>3</v>
      </c>
      <c r="J18" s="15"/>
      <c r="K18" s="27"/>
      <c r="L18" s="15"/>
      <c r="M18" s="16"/>
      <c r="N18" s="7">
        <f t="shared" si="3"/>
        <v>4</v>
      </c>
    </row>
    <row r="19" spans="1:14">
      <c r="A19" s="35">
        <v>13</v>
      </c>
      <c r="B19" s="7" t="s">
        <v>151</v>
      </c>
      <c r="C19" s="7">
        <v>51</v>
      </c>
      <c r="D19" s="15"/>
      <c r="E19" s="16"/>
      <c r="F19" s="15"/>
      <c r="G19" s="16"/>
      <c r="H19" s="15"/>
      <c r="I19" s="16"/>
      <c r="J19" s="15">
        <v>8</v>
      </c>
      <c r="K19" s="27">
        <f>VLOOKUP(J19,$A$28:$B$37,2,FALSE)</f>
        <v>3</v>
      </c>
      <c r="L19" s="15"/>
      <c r="M19" s="16"/>
      <c r="N19" s="7">
        <f t="shared" si="3"/>
        <v>3</v>
      </c>
    </row>
    <row r="20" spans="1:14">
      <c r="A20" s="35">
        <v>14</v>
      </c>
      <c r="B20" s="7" t="s">
        <v>152</v>
      </c>
      <c r="C20" s="7">
        <v>35</v>
      </c>
      <c r="D20" s="15"/>
      <c r="E20" s="16"/>
      <c r="F20" s="15"/>
      <c r="G20" s="16"/>
      <c r="H20" s="15"/>
      <c r="I20" s="16"/>
      <c r="J20" s="15">
        <v>9</v>
      </c>
      <c r="K20" s="27">
        <f>VLOOKUP(J20,$A$28:$B$37,2,FALSE)</f>
        <v>2</v>
      </c>
      <c r="L20" s="15"/>
      <c r="M20" s="16"/>
      <c r="N20" s="7">
        <f t="shared" si="3"/>
        <v>2</v>
      </c>
    </row>
    <row r="21" spans="1:14">
      <c r="A21" s="35">
        <v>15</v>
      </c>
      <c r="B21" s="7" t="s">
        <v>174</v>
      </c>
      <c r="C21" s="7">
        <v>60</v>
      </c>
      <c r="D21" s="15"/>
      <c r="E21" s="16"/>
      <c r="F21" s="15"/>
      <c r="G21" s="16"/>
      <c r="H21" s="15"/>
      <c r="I21" s="16"/>
      <c r="J21" s="15"/>
      <c r="K21" s="16"/>
      <c r="L21" s="15">
        <v>10</v>
      </c>
      <c r="M21" s="27">
        <f>VLOOKUP(L21,$A$28:$B$37,2,FALSE)</f>
        <v>1</v>
      </c>
      <c r="N21" s="7">
        <f t="shared" ref="N21:N22" si="4">SUM(E21,G21,I21,K21,M21)</f>
        <v>1</v>
      </c>
    </row>
    <row r="22" spans="1:14">
      <c r="A22" s="35">
        <v>16</v>
      </c>
      <c r="B22" s="7"/>
      <c r="C22" s="7"/>
      <c r="D22" s="15"/>
      <c r="E22" s="16"/>
      <c r="F22" s="15"/>
      <c r="G22" s="16"/>
      <c r="H22" s="15"/>
      <c r="I22" s="16"/>
      <c r="J22" s="15"/>
      <c r="K22" s="16"/>
      <c r="L22" s="15"/>
      <c r="M22" s="16"/>
      <c r="N22" s="7">
        <f t="shared" si="4"/>
        <v>0</v>
      </c>
    </row>
    <row r="27" spans="1:14">
      <c r="A27" s="8" t="s">
        <v>158</v>
      </c>
    </row>
    <row r="28" spans="1:14">
      <c r="A28" s="41">
        <v>1</v>
      </c>
      <c r="B28" s="40">
        <v>20</v>
      </c>
    </row>
    <row r="29" spans="1:14">
      <c r="A29" s="41">
        <v>2</v>
      </c>
      <c r="B29" s="40">
        <v>15</v>
      </c>
    </row>
    <row r="30" spans="1:14">
      <c r="A30" s="41">
        <v>3</v>
      </c>
      <c r="B30" s="40">
        <v>12</v>
      </c>
    </row>
    <row r="31" spans="1:14">
      <c r="A31" s="41">
        <v>4</v>
      </c>
      <c r="B31" s="40">
        <v>10</v>
      </c>
    </row>
    <row r="32" spans="1:14">
      <c r="A32" s="41">
        <v>5</v>
      </c>
      <c r="B32" s="40">
        <v>8</v>
      </c>
    </row>
    <row r="33" spans="1:2">
      <c r="A33" s="41">
        <v>6</v>
      </c>
      <c r="B33" s="40">
        <v>6</v>
      </c>
    </row>
    <row r="34" spans="1:2">
      <c r="A34" s="41">
        <v>7</v>
      </c>
      <c r="B34" s="40">
        <v>4</v>
      </c>
    </row>
    <row r="35" spans="1:2">
      <c r="A35" s="41">
        <v>8</v>
      </c>
      <c r="B35" s="40">
        <v>3</v>
      </c>
    </row>
    <row r="36" spans="1:2">
      <c r="A36" s="41">
        <v>9</v>
      </c>
      <c r="B36" s="40">
        <v>2</v>
      </c>
    </row>
    <row r="37" spans="1:2">
      <c r="A37" s="41">
        <v>10</v>
      </c>
      <c r="B37" s="40">
        <v>1</v>
      </c>
    </row>
    <row r="38" spans="1:2">
      <c r="A38" s="42"/>
      <c r="B38" s="43"/>
    </row>
  </sheetData>
  <sortState ref="B7:N19">
    <sortCondition descending="1" ref="N7:N19"/>
  </sortState>
  <mergeCells count="14">
    <mergeCell ref="H5:I5"/>
    <mergeCell ref="L5:M5"/>
    <mergeCell ref="A3:N3"/>
    <mergeCell ref="A4:A6"/>
    <mergeCell ref="B4:B6"/>
    <mergeCell ref="C4:C6"/>
    <mergeCell ref="D4:E4"/>
    <mergeCell ref="F4:G4"/>
    <mergeCell ref="H4:I4"/>
    <mergeCell ref="L4:M4"/>
    <mergeCell ref="D5:E5"/>
    <mergeCell ref="F5:G5"/>
    <mergeCell ref="J4:K4"/>
    <mergeCell ref="J5:K5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/>
  </sheetViews>
  <sheetFormatPr defaultRowHeight="15"/>
  <cols>
    <col min="1" max="1" width="7.5" style="8" customWidth="1"/>
    <col min="2" max="2" width="17.5" style="8" customWidth="1"/>
    <col min="3" max="3" width="5.625" style="8" customWidth="1"/>
    <col min="4" max="4" width="6.25" style="8" customWidth="1"/>
    <col min="5" max="5" width="7.5" style="8" customWidth="1"/>
    <col min="6" max="6" width="6.25" style="8" customWidth="1"/>
    <col min="7" max="7" width="7.5" style="8" customWidth="1"/>
    <col min="8" max="8" width="6.25" style="8" customWidth="1"/>
    <col min="9" max="9" width="7.5" style="8" customWidth="1"/>
    <col min="10" max="10" width="6.25" style="8" customWidth="1"/>
    <col min="11" max="11" width="7.5" style="8" customWidth="1"/>
    <col min="12" max="12" width="10" style="8" customWidth="1"/>
    <col min="13" max="16384" width="9" style="8"/>
  </cols>
  <sheetData>
    <row r="1" spans="1:12" ht="22.5" customHeight="1">
      <c r="A1" s="9" t="s">
        <v>24</v>
      </c>
    </row>
    <row r="3" spans="1:12">
      <c r="A3" s="50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ht="15" customHeight="1">
      <c r="A4" s="53" t="s">
        <v>18</v>
      </c>
      <c r="B4" s="54" t="s">
        <v>0</v>
      </c>
      <c r="C4" s="53" t="s">
        <v>7</v>
      </c>
      <c r="D4" s="54" t="s">
        <v>1</v>
      </c>
      <c r="E4" s="54"/>
      <c r="F4" s="54" t="s">
        <v>2</v>
      </c>
      <c r="G4" s="54"/>
      <c r="H4" s="54" t="s">
        <v>99</v>
      </c>
      <c r="I4" s="54"/>
      <c r="J4" s="54"/>
      <c r="K4" s="54"/>
      <c r="L4" s="10" t="s">
        <v>159</v>
      </c>
    </row>
    <row r="5" spans="1:12">
      <c r="A5" s="53"/>
      <c r="B5" s="54"/>
      <c r="C5" s="54"/>
      <c r="D5" s="49">
        <v>12</v>
      </c>
      <c r="E5" s="49"/>
      <c r="F5" s="49">
        <v>10</v>
      </c>
      <c r="G5" s="49"/>
      <c r="H5" s="49">
        <v>11</v>
      </c>
      <c r="I5" s="49"/>
      <c r="J5" s="49"/>
      <c r="K5" s="49"/>
      <c r="L5" s="38">
        <f>ROUNDDOWN(AVERAGE(D5:K5),0)</f>
        <v>11</v>
      </c>
    </row>
    <row r="6" spans="1:12">
      <c r="A6" s="53"/>
      <c r="B6" s="54"/>
      <c r="C6" s="54"/>
      <c r="D6" s="12" t="s">
        <v>5</v>
      </c>
      <c r="E6" s="13" t="s">
        <v>6</v>
      </c>
      <c r="F6" s="12" t="s">
        <v>5</v>
      </c>
      <c r="G6" s="13" t="s">
        <v>6</v>
      </c>
      <c r="H6" s="12" t="s">
        <v>5</v>
      </c>
      <c r="I6" s="13" t="s">
        <v>6</v>
      </c>
      <c r="J6" s="12" t="s">
        <v>5</v>
      </c>
      <c r="K6" s="13" t="s">
        <v>6</v>
      </c>
      <c r="L6" s="48" t="s">
        <v>169</v>
      </c>
    </row>
    <row r="7" spans="1:12">
      <c r="A7" s="14">
        <v>1</v>
      </c>
      <c r="B7" s="7" t="s">
        <v>78</v>
      </c>
      <c r="C7" s="7">
        <v>73</v>
      </c>
      <c r="D7" s="15">
        <v>1</v>
      </c>
      <c r="E7" s="27">
        <f t="shared" ref="E7:E16" si="0">VLOOKUP(D7,$A$27:$B$36,2,FALSE)</f>
        <v>20</v>
      </c>
      <c r="F7" s="15">
        <v>2</v>
      </c>
      <c r="G7" s="27">
        <f>VLOOKUP(F7,$A$27:$B$36,2,FALSE)</f>
        <v>15</v>
      </c>
      <c r="H7" s="15">
        <v>1</v>
      </c>
      <c r="I7" s="27">
        <f t="shared" ref="G7:I12" si="1">VLOOKUP(H7,$A$27:$B$36,2,FALSE)</f>
        <v>20</v>
      </c>
      <c r="J7" s="15"/>
      <c r="K7" s="16"/>
      <c r="L7" s="7">
        <f t="shared" ref="L7:L21" si="2">SUM(E7,G7,I7,K7)</f>
        <v>55</v>
      </c>
    </row>
    <row r="8" spans="1:12">
      <c r="A8" s="14">
        <v>2</v>
      </c>
      <c r="B8" s="7" t="s">
        <v>80</v>
      </c>
      <c r="C8" s="7">
        <v>27</v>
      </c>
      <c r="D8" s="15">
        <v>3</v>
      </c>
      <c r="E8" s="27">
        <f t="shared" si="0"/>
        <v>12</v>
      </c>
      <c r="F8" s="15">
        <v>1</v>
      </c>
      <c r="G8" s="27">
        <f t="shared" si="1"/>
        <v>20</v>
      </c>
      <c r="H8" s="15">
        <v>3</v>
      </c>
      <c r="I8" s="27">
        <f t="shared" si="1"/>
        <v>12</v>
      </c>
      <c r="J8" s="15"/>
      <c r="K8" s="16"/>
      <c r="L8" s="7">
        <f t="shared" si="2"/>
        <v>44</v>
      </c>
    </row>
    <row r="9" spans="1:12">
      <c r="A9" s="14">
        <v>3</v>
      </c>
      <c r="B9" s="7" t="s">
        <v>79</v>
      </c>
      <c r="C9" s="7">
        <v>72</v>
      </c>
      <c r="D9" s="15">
        <v>2</v>
      </c>
      <c r="E9" s="27">
        <f t="shared" si="0"/>
        <v>15</v>
      </c>
      <c r="F9" s="15">
        <v>3</v>
      </c>
      <c r="G9" s="27">
        <f t="shared" si="1"/>
        <v>12</v>
      </c>
      <c r="H9" s="15">
        <v>2</v>
      </c>
      <c r="I9" s="27">
        <f t="shared" si="1"/>
        <v>15</v>
      </c>
      <c r="J9" s="15"/>
      <c r="K9" s="16"/>
      <c r="L9" s="7">
        <f t="shared" si="2"/>
        <v>42</v>
      </c>
    </row>
    <row r="10" spans="1:12">
      <c r="A10" s="14">
        <v>4</v>
      </c>
      <c r="B10" s="7" t="s">
        <v>81</v>
      </c>
      <c r="C10" s="7">
        <v>99</v>
      </c>
      <c r="D10" s="15">
        <v>4</v>
      </c>
      <c r="E10" s="27">
        <f t="shared" si="0"/>
        <v>10</v>
      </c>
      <c r="F10" s="15">
        <v>4</v>
      </c>
      <c r="G10" s="27">
        <f t="shared" si="1"/>
        <v>10</v>
      </c>
      <c r="H10" s="15">
        <v>4</v>
      </c>
      <c r="I10" s="27">
        <f t="shared" si="1"/>
        <v>10</v>
      </c>
      <c r="J10" s="15"/>
      <c r="K10" s="16"/>
      <c r="L10" s="7">
        <f t="shared" si="2"/>
        <v>30</v>
      </c>
    </row>
    <row r="11" spans="1:12">
      <c r="A11" s="14">
        <v>5</v>
      </c>
      <c r="B11" s="7" t="s">
        <v>82</v>
      </c>
      <c r="C11" s="7">
        <v>19</v>
      </c>
      <c r="D11" s="15">
        <v>5</v>
      </c>
      <c r="E11" s="27">
        <f t="shared" si="0"/>
        <v>8</v>
      </c>
      <c r="F11" s="15"/>
      <c r="G11" s="16"/>
      <c r="H11" s="15">
        <v>5</v>
      </c>
      <c r="I11" s="27">
        <f>VLOOKUP(H11,$A$27:$B$36,2,FALSE)</f>
        <v>8</v>
      </c>
      <c r="J11" s="15"/>
      <c r="K11" s="16"/>
      <c r="L11" s="7">
        <f>SUM(E11,G11,I11,K11)</f>
        <v>16</v>
      </c>
    </row>
    <row r="12" spans="1:12">
      <c r="A12" s="14">
        <v>6</v>
      </c>
      <c r="B12" s="7" t="s">
        <v>84</v>
      </c>
      <c r="C12" s="7">
        <v>31</v>
      </c>
      <c r="D12" s="15">
        <v>7</v>
      </c>
      <c r="E12" s="27">
        <f t="shared" si="0"/>
        <v>4</v>
      </c>
      <c r="F12" s="15">
        <v>5</v>
      </c>
      <c r="G12" s="27">
        <f t="shared" si="1"/>
        <v>8</v>
      </c>
      <c r="H12" s="15"/>
      <c r="I12" s="16"/>
      <c r="J12" s="15"/>
      <c r="K12" s="16"/>
      <c r="L12" s="7">
        <f t="shared" si="2"/>
        <v>12</v>
      </c>
    </row>
    <row r="13" spans="1:12">
      <c r="A13" s="14">
        <v>7</v>
      </c>
      <c r="B13" s="7" t="s">
        <v>83</v>
      </c>
      <c r="C13" s="7">
        <v>77</v>
      </c>
      <c r="D13" s="15">
        <v>6</v>
      </c>
      <c r="E13" s="27">
        <f t="shared" si="0"/>
        <v>6</v>
      </c>
      <c r="F13" s="15"/>
      <c r="G13" s="16"/>
      <c r="H13" s="15"/>
      <c r="I13" s="16"/>
      <c r="J13" s="15"/>
      <c r="K13" s="16"/>
      <c r="L13" s="7">
        <f t="shared" si="2"/>
        <v>6</v>
      </c>
    </row>
    <row r="14" spans="1:12">
      <c r="A14" s="14">
        <v>8</v>
      </c>
      <c r="B14" s="7" t="s">
        <v>85</v>
      </c>
      <c r="C14" s="7">
        <v>55</v>
      </c>
      <c r="D14" s="15">
        <v>8</v>
      </c>
      <c r="E14" s="27">
        <f t="shared" si="0"/>
        <v>3</v>
      </c>
      <c r="F14" s="15"/>
      <c r="G14" s="16"/>
      <c r="H14" s="15"/>
      <c r="I14" s="16"/>
      <c r="J14" s="15"/>
      <c r="K14" s="16"/>
      <c r="L14" s="7">
        <f t="shared" si="2"/>
        <v>3</v>
      </c>
    </row>
    <row r="15" spans="1:12">
      <c r="A15" s="14">
        <v>9</v>
      </c>
      <c r="B15" s="7" t="s">
        <v>86</v>
      </c>
      <c r="C15" s="7">
        <v>46</v>
      </c>
      <c r="D15" s="15">
        <v>9</v>
      </c>
      <c r="E15" s="27">
        <f t="shared" si="0"/>
        <v>2</v>
      </c>
      <c r="F15" s="15"/>
      <c r="G15" s="16"/>
      <c r="H15" s="15"/>
      <c r="I15" s="16"/>
      <c r="J15" s="15"/>
      <c r="K15" s="16"/>
      <c r="L15" s="7">
        <f t="shared" si="2"/>
        <v>2</v>
      </c>
    </row>
    <row r="16" spans="1:12">
      <c r="A16" s="14">
        <v>10</v>
      </c>
      <c r="B16" s="7" t="s">
        <v>87</v>
      </c>
      <c r="C16" s="7">
        <v>29</v>
      </c>
      <c r="D16" s="15">
        <v>10</v>
      </c>
      <c r="E16" s="27">
        <f t="shared" si="0"/>
        <v>1</v>
      </c>
      <c r="F16" s="15"/>
      <c r="G16" s="16"/>
      <c r="H16" s="15"/>
      <c r="I16" s="16"/>
      <c r="J16" s="15"/>
      <c r="K16" s="16"/>
      <c r="L16" s="7">
        <f t="shared" si="2"/>
        <v>1</v>
      </c>
    </row>
    <row r="17" spans="1:12">
      <c r="A17" s="14">
        <v>11</v>
      </c>
      <c r="B17" s="7"/>
      <c r="C17" s="7"/>
      <c r="D17" s="15"/>
      <c r="E17" s="16"/>
      <c r="F17" s="15"/>
      <c r="G17" s="16"/>
      <c r="H17" s="15"/>
      <c r="I17" s="16"/>
      <c r="J17" s="15"/>
      <c r="K17" s="16"/>
      <c r="L17" s="7">
        <f t="shared" si="2"/>
        <v>0</v>
      </c>
    </row>
    <row r="18" spans="1:12">
      <c r="A18" s="14">
        <v>12</v>
      </c>
      <c r="B18" s="7"/>
      <c r="C18" s="7"/>
      <c r="D18" s="15"/>
      <c r="E18" s="16"/>
      <c r="F18" s="15"/>
      <c r="G18" s="16"/>
      <c r="H18" s="15"/>
      <c r="I18" s="16"/>
      <c r="J18" s="15"/>
      <c r="K18" s="16"/>
      <c r="L18" s="7">
        <f t="shared" si="2"/>
        <v>0</v>
      </c>
    </row>
    <row r="19" spans="1:12">
      <c r="A19" s="14">
        <v>13</v>
      </c>
      <c r="B19" s="7"/>
      <c r="C19" s="7"/>
      <c r="D19" s="15"/>
      <c r="E19" s="16"/>
      <c r="F19" s="15"/>
      <c r="G19" s="16"/>
      <c r="H19" s="15"/>
      <c r="I19" s="16"/>
      <c r="J19" s="15"/>
      <c r="K19" s="16"/>
      <c r="L19" s="7">
        <f t="shared" si="2"/>
        <v>0</v>
      </c>
    </row>
    <row r="20" spans="1:12">
      <c r="A20" s="14">
        <v>14</v>
      </c>
      <c r="B20" s="7"/>
      <c r="C20" s="7"/>
      <c r="D20" s="15"/>
      <c r="E20" s="16"/>
      <c r="F20" s="15"/>
      <c r="G20" s="16"/>
      <c r="H20" s="15"/>
      <c r="I20" s="16"/>
      <c r="J20" s="15"/>
      <c r="K20" s="16"/>
      <c r="L20" s="7">
        <f t="shared" si="2"/>
        <v>0</v>
      </c>
    </row>
    <row r="21" spans="1:12">
      <c r="A21" s="14">
        <v>15</v>
      </c>
      <c r="B21" s="7"/>
      <c r="C21" s="7"/>
      <c r="D21" s="15"/>
      <c r="E21" s="16"/>
      <c r="F21" s="15"/>
      <c r="G21" s="16"/>
      <c r="H21" s="15"/>
      <c r="I21" s="16"/>
      <c r="J21" s="15"/>
      <c r="K21" s="16"/>
      <c r="L21" s="7">
        <f t="shared" si="2"/>
        <v>0</v>
      </c>
    </row>
    <row r="22" spans="1:12">
      <c r="A22" s="17"/>
      <c r="B22" s="18"/>
      <c r="C22" s="18"/>
      <c r="D22" s="19"/>
      <c r="E22" s="18"/>
      <c r="F22" s="19"/>
      <c r="G22" s="18"/>
      <c r="H22" s="19"/>
      <c r="I22" s="18"/>
      <c r="J22" s="19"/>
      <c r="K22" s="18"/>
      <c r="L22" s="18"/>
    </row>
    <row r="26" spans="1:12">
      <c r="A26" s="8" t="s">
        <v>158</v>
      </c>
    </row>
    <row r="27" spans="1:12">
      <c r="A27" s="41">
        <v>1</v>
      </c>
      <c r="B27" s="40">
        <v>20</v>
      </c>
    </row>
    <row r="28" spans="1:12">
      <c r="A28" s="41">
        <v>2</v>
      </c>
      <c r="B28" s="40">
        <v>15</v>
      </c>
    </row>
    <row r="29" spans="1:12">
      <c r="A29" s="41">
        <v>3</v>
      </c>
      <c r="B29" s="40">
        <v>12</v>
      </c>
    </row>
    <row r="30" spans="1:12">
      <c r="A30" s="41">
        <v>4</v>
      </c>
      <c r="B30" s="40">
        <v>10</v>
      </c>
    </row>
    <row r="31" spans="1:12">
      <c r="A31" s="41">
        <v>5</v>
      </c>
      <c r="B31" s="40">
        <v>8</v>
      </c>
    </row>
    <row r="32" spans="1:12">
      <c r="A32" s="41">
        <v>6</v>
      </c>
      <c r="B32" s="40">
        <v>6</v>
      </c>
    </row>
    <row r="33" spans="1:2">
      <c r="A33" s="41">
        <v>7</v>
      </c>
      <c r="B33" s="40">
        <v>4</v>
      </c>
    </row>
    <row r="34" spans="1:2">
      <c r="A34" s="41">
        <v>8</v>
      </c>
      <c r="B34" s="40">
        <v>3</v>
      </c>
    </row>
    <row r="35" spans="1:2">
      <c r="A35" s="41">
        <v>9</v>
      </c>
      <c r="B35" s="40">
        <v>2</v>
      </c>
    </row>
    <row r="36" spans="1:2">
      <c r="A36" s="41">
        <v>10</v>
      </c>
      <c r="B36" s="40">
        <v>1</v>
      </c>
    </row>
  </sheetData>
  <sortState ref="A7:L21">
    <sortCondition descending="1" ref="L7:L21"/>
  </sortState>
  <mergeCells count="12">
    <mergeCell ref="H5:I5"/>
    <mergeCell ref="J5:K5"/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/>
  </sheetViews>
  <sheetFormatPr defaultRowHeight="15"/>
  <cols>
    <col min="1" max="1" width="7.5" style="8" customWidth="1"/>
    <col min="2" max="2" width="17.5" style="8" customWidth="1"/>
    <col min="3" max="3" width="5.625" style="8" customWidth="1"/>
    <col min="4" max="4" width="6.25" style="8" customWidth="1"/>
    <col min="5" max="5" width="6.125" style="8" customWidth="1"/>
    <col min="6" max="6" width="6.25" style="8" customWidth="1"/>
    <col min="7" max="7" width="6.125" style="8" customWidth="1"/>
    <col min="8" max="8" width="6.25" style="8" customWidth="1"/>
    <col min="9" max="9" width="6.125" style="8" customWidth="1"/>
    <col min="10" max="10" width="6.25" style="8" customWidth="1"/>
    <col min="11" max="11" width="6.125" style="8" customWidth="1"/>
    <col min="12" max="12" width="10" style="8" customWidth="1"/>
    <col min="13" max="16384" width="9" style="8"/>
  </cols>
  <sheetData>
    <row r="1" spans="1:13" ht="18.75" customHeight="1">
      <c r="A1" s="9" t="s">
        <v>15</v>
      </c>
    </row>
    <row r="2" spans="1:13" ht="15" customHeight="1">
      <c r="A2" s="9"/>
    </row>
    <row r="3" spans="1:13">
      <c r="A3" s="50" t="s">
        <v>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3" ht="15" customHeight="1">
      <c r="A4" s="53" t="s">
        <v>18</v>
      </c>
      <c r="B4" s="54" t="s">
        <v>0</v>
      </c>
      <c r="C4" s="53" t="s">
        <v>7</v>
      </c>
      <c r="D4" s="54" t="s">
        <v>1</v>
      </c>
      <c r="E4" s="54"/>
      <c r="F4" s="54" t="s">
        <v>100</v>
      </c>
      <c r="G4" s="54"/>
      <c r="H4" s="54" t="s">
        <v>97</v>
      </c>
      <c r="I4" s="54"/>
      <c r="J4" s="54" t="s">
        <v>101</v>
      </c>
      <c r="K4" s="54"/>
      <c r="L4" s="10" t="s">
        <v>159</v>
      </c>
      <c r="M4" s="45" t="s">
        <v>160</v>
      </c>
    </row>
    <row r="5" spans="1:13">
      <c r="A5" s="53"/>
      <c r="B5" s="54"/>
      <c r="C5" s="54"/>
      <c r="D5" s="49">
        <v>4</v>
      </c>
      <c r="E5" s="49"/>
      <c r="F5" s="49">
        <v>3</v>
      </c>
      <c r="G5" s="49"/>
      <c r="H5" s="49">
        <v>4</v>
      </c>
      <c r="I5" s="49"/>
      <c r="J5" s="49">
        <v>4</v>
      </c>
      <c r="K5" s="49"/>
      <c r="L5" s="38">
        <f>ROUNDDOWN(AVERAGE(D5:K5),0)</f>
        <v>3</v>
      </c>
      <c r="M5" s="46">
        <f>IF(L5&lt;2,0,IF(L5&lt;4,1,IF(L5&lt;6,2,IF(L5&lt;8,3,IF(L5&lt;10,4,IF(L5&lt;12,5,6))))))</f>
        <v>1</v>
      </c>
    </row>
    <row r="6" spans="1:13">
      <c r="A6" s="53"/>
      <c r="B6" s="54"/>
      <c r="C6" s="54"/>
      <c r="D6" s="12" t="s">
        <v>5</v>
      </c>
      <c r="E6" s="13" t="s">
        <v>6</v>
      </c>
      <c r="F6" s="12" t="s">
        <v>5</v>
      </c>
      <c r="G6" s="13" t="s">
        <v>6</v>
      </c>
      <c r="H6" s="12" t="s">
        <v>5</v>
      </c>
      <c r="I6" s="13" t="s">
        <v>6</v>
      </c>
      <c r="J6" s="12" t="s">
        <v>5</v>
      </c>
      <c r="K6" s="13" t="s">
        <v>6</v>
      </c>
      <c r="L6" s="48" t="s">
        <v>169</v>
      </c>
    </row>
    <row r="7" spans="1:13">
      <c r="A7" s="35">
        <v>1</v>
      </c>
      <c r="B7" s="30" t="s">
        <v>57</v>
      </c>
      <c r="C7" s="30">
        <v>36</v>
      </c>
      <c r="D7" s="26">
        <v>1</v>
      </c>
      <c r="E7" s="27">
        <f>VLOOKUP(D7,$A$46:$B$55,2,FALSE)</f>
        <v>20</v>
      </c>
      <c r="F7" s="26">
        <v>1</v>
      </c>
      <c r="G7" s="27">
        <f>VLOOKUP(F7,$A$46:$B$55,2,FALSE)</f>
        <v>20</v>
      </c>
      <c r="H7" s="26">
        <v>2</v>
      </c>
      <c r="I7" s="27">
        <f>VLOOKUP(H7,$A$46:$B$55,2,FALSE)</f>
        <v>15</v>
      </c>
      <c r="J7" s="15"/>
      <c r="K7" s="16"/>
      <c r="L7" s="7">
        <f>SUM(E7,G7,I7,K7)</f>
        <v>55</v>
      </c>
    </row>
    <row r="8" spans="1:13">
      <c r="A8" s="35">
        <v>2</v>
      </c>
      <c r="B8" s="30" t="s">
        <v>129</v>
      </c>
      <c r="C8" s="30">
        <v>240</v>
      </c>
      <c r="D8" s="26"/>
      <c r="E8" s="27"/>
      <c r="F8" s="26"/>
      <c r="G8" s="27"/>
      <c r="H8" s="26">
        <v>1</v>
      </c>
      <c r="I8" s="27">
        <f>VLOOKUP(H8,$A$46:$B$55,2,FALSE)</f>
        <v>20</v>
      </c>
      <c r="J8" s="15">
        <v>1</v>
      </c>
      <c r="K8" s="27">
        <f>VLOOKUP(J8,$A$46:$B$55,2,FALSE)</f>
        <v>20</v>
      </c>
      <c r="L8" s="7">
        <f>SUM(E8,G8,I8,K8)</f>
        <v>40</v>
      </c>
    </row>
    <row r="9" spans="1:13">
      <c r="A9" s="35">
        <v>3</v>
      </c>
      <c r="B9" s="30" t="s">
        <v>56</v>
      </c>
      <c r="C9" s="30">
        <v>41</v>
      </c>
      <c r="D9" s="26">
        <v>2</v>
      </c>
      <c r="E9" s="27">
        <f>VLOOKUP(D9,$A$46:$B$55,2,FALSE)</f>
        <v>15</v>
      </c>
      <c r="F9" s="26"/>
      <c r="G9" s="27"/>
      <c r="H9" s="26"/>
      <c r="I9" s="27"/>
      <c r="J9" s="15">
        <v>2</v>
      </c>
      <c r="K9" s="27">
        <f>VLOOKUP(J9,$A$46:$B$55,2,FALSE)</f>
        <v>15</v>
      </c>
      <c r="L9" s="7">
        <f>SUM(E9,G9,I9,K9)</f>
        <v>30</v>
      </c>
    </row>
    <row r="10" spans="1:13">
      <c r="A10" s="35">
        <v>4</v>
      </c>
      <c r="B10" s="30"/>
      <c r="C10" s="30"/>
      <c r="D10" s="26"/>
      <c r="E10" s="27"/>
      <c r="F10" s="26"/>
      <c r="G10" s="27"/>
      <c r="H10" s="26"/>
      <c r="I10" s="27"/>
      <c r="J10" s="15"/>
      <c r="K10" s="16"/>
      <c r="L10" s="7">
        <f t="shared" ref="L10:L11" si="0">SUM(E10,G10,I10,K10)</f>
        <v>0</v>
      </c>
    </row>
    <row r="11" spans="1:13">
      <c r="A11" s="14">
        <v>5</v>
      </c>
      <c r="B11" s="7"/>
      <c r="C11" s="7"/>
      <c r="D11" s="15"/>
      <c r="E11" s="16"/>
      <c r="F11" s="15"/>
      <c r="G11" s="16"/>
      <c r="H11" s="15"/>
      <c r="I11" s="16"/>
      <c r="J11" s="15"/>
      <c r="K11" s="16"/>
      <c r="L11" s="7">
        <f t="shared" si="0"/>
        <v>0</v>
      </c>
    </row>
    <row r="13" spans="1:13">
      <c r="A13" s="50" t="s">
        <v>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2"/>
    </row>
    <row r="14" spans="1:13" ht="15" customHeight="1">
      <c r="A14" s="55" t="s">
        <v>18</v>
      </c>
      <c r="B14" s="56" t="s">
        <v>0</v>
      </c>
      <c r="C14" s="55" t="s">
        <v>7</v>
      </c>
      <c r="D14" s="56" t="s">
        <v>1</v>
      </c>
      <c r="E14" s="56"/>
      <c r="F14" s="56" t="s">
        <v>100</v>
      </c>
      <c r="G14" s="56"/>
      <c r="H14" s="56" t="s">
        <v>97</v>
      </c>
      <c r="I14" s="56"/>
      <c r="J14" s="54" t="s">
        <v>101</v>
      </c>
      <c r="K14" s="54"/>
      <c r="L14" s="39" t="s">
        <v>159</v>
      </c>
      <c r="M14" s="45" t="s">
        <v>160</v>
      </c>
    </row>
    <row r="15" spans="1:13">
      <c r="A15" s="55"/>
      <c r="B15" s="56"/>
      <c r="C15" s="56"/>
      <c r="D15" s="57">
        <v>4</v>
      </c>
      <c r="E15" s="57"/>
      <c r="F15" s="57">
        <v>5</v>
      </c>
      <c r="G15" s="57"/>
      <c r="H15" s="57">
        <v>5</v>
      </c>
      <c r="I15" s="57"/>
      <c r="J15" s="49">
        <v>4</v>
      </c>
      <c r="K15" s="49"/>
      <c r="L15" s="38">
        <f>ROUNDDOWN(AVERAGE(D15:K15),0)</f>
        <v>4</v>
      </c>
      <c r="M15" s="46">
        <f>IF(L15&lt;2,0,IF(L15&lt;4,1,IF(L15&lt;6,2,IF(L15&lt;8,3,IF(L15&lt;10,4,IF(L15&lt;12,5,6))))))</f>
        <v>2</v>
      </c>
    </row>
    <row r="16" spans="1:13">
      <c r="A16" s="55"/>
      <c r="B16" s="56"/>
      <c r="C16" s="56"/>
      <c r="D16" s="36" t="s">
        <v>5</v>
      </c>
      <c r="E16" s="37" t="s">
        <v>6</v>
      </c>
      <c r="F16" s="36" t="s">
        <v>5</v>
      </c>
      <c r="G16" s="37" t="s">
        <v>6</v>
      </c>
      <c r="H16" s="36" t="s">
        <v>5</v>
      </c>
      <c r="I16" s="37" t="s">
        <v>6</v>
      </c>
      <c r="J16" s="12" t="s">
        <v>5</v>
      </c>
      <c r="K16" s="13" t="s">
        <v>6</v>
      </c>
      <c r="L16" s="48" t="s">
        <v>169</v>
      </c>
    </row>
    <row r="17" spans="1:13">
      <c r="A17" s="35">
        <v>1</v>
      </c>
      <c r="B17" s="30" t="s">
        <v>115</v>
      </c>
      <c r="C17" s="30">
        <v>37</v>
      </c>
      <c r="D17" s="26"/>
      <c r="E17" s="27"/>
      <c r="F17" s="26">
        <v>2</v>
      </c>
      <c r="G17" s="27">
        <f>VLOOKUP(F17,$A$46:$B$55,2,FALSE)</f>
        <v>15</v>
      </c>
      <c r="H17" s="26">
        <v>1</v>
      </c>
      <c r="I17" s="27">
        <f>VLOOKUP(H17,$A$46:$B$55,2,FALSE)</f>
        <v>20</v>
      </c>
      <c r="J17" s="15">
        <v>1</v>
      </c>
      <c r="K17" s="27">
        <f>VLOOKUP(J17,$A$46:$B$55,2,FALSE)</f>
        <v>20</v>
      </c>
      <c r="L17" s="7">
        <f>SUM(E17,G17,I17,K17)</f>
        <v>55</v>
      </c>
    </row>
    <row r="18" spans="1:13">
      <c r="A18" s="35">
        <v>2</v>
      </c>
      <c r="B18" s="30" t="s">
        <v>55</v>
      </c>
      <c r="C18" s="30">
        <v>99</v>
      </c>
      <c r="D18" s="26">
        <v>2</v>
      </c>
      <c r="E18" s="27">
        <f>VLOOKUP(D18,$A$46:$B$55,2,FALSE)</f>
        <v>15</v>
      </c>
      <c r="F18" s="26">
        <v>1</v>
      </c>
      <c r="G18" s="27">
        <f>VLOOKUP(F18,$A$46:$B$55,2,FALSE)</f>
        <v>20</v>
      </c>
      <c r="H18" s="26">
        <v>2</v>
      </c>
      <c r="I18" s="27">
        <f>VLOOKUP(H18,$A$46:$B$55,2,FALSE)</f>
        <v>15</v>
      </c>
      <c r="J18" s="15"/>
      <c r="K18" s="16"/>
      <c r="L18" s="7">
        <f>SUM(E18,G18,I18,K18)</f>
        <v>50</v>
      </c>
    </row>
    <row r="19" spans="1:13">
      <c r="A19" s="35">
        <v>3</v>
      </c>
      <c r="B19" s="30" t="s">
        <v>54</v>
      </c>
      <c r="C19" s="30">
        <v>31</v>
      </c>
      <c r="D19" s="26">
        <v>1</v>
      </c>
      <c r="E19" s="27">
        <f>VLOOKUP(D19,$A$46:$B$55,2,FALSE)</f>
        <v>20</v>
      </c>
      <c r="F19" s="26"/>
      <c r="G19" s="27"/>
      <c r="H19" s="26"/>
      <c r="I19" s="27"/>
      <c r="J19" s="15"/>
      <c r="K19" s="16"/>
      <c r="L19" s="7">
        <f>SUM(E19,G19,I19,K19)</f>
        <v>20</v>
      </c>
    </row>
    <row r="20" spans="1:13">
      <c r="A20" s="35">
        <v>4</v>
      </c>
      <c r="B20" s="30" t="s">
        <v>162</v>
      </c>
      <c r="C20" s="30">
        <v>64</v>
      </c>
      <c r="D20" s="26"/>
      <c r="E20" s="27"/>
      <c r="F20" s="26"/>
      <c r="G20" s="27"/>
      <c r="H20" s="26"/>
      <c r="I20" s="27"/>
      <c r="J20" s="15">
        <v>2</v>
      </c>
      <c r="K20" s="27">
        <f>VLOOKUP(J20,$A$46:$B$55,2,FALSE)</f>
        <v>15</v>
      </c>
      <c r="L20" s="7">
        <f t="shared" ref="L20:L21" si="1">SUM(E20,G20,I20,K20)</f>
        <v>15</v>
      </c>
    </row>
    <row r="21" spans="1:13">
      <c r="A21" s="14">
        <v>5</v>
      </c>
      <c r="B21" s="7"/>
      <c r="C21" s="7"/>
      <c r="D21" s="15"/>
      <c r="E21" s="16"/>
      <c r="F21" s="15"/>
      <c r="G21" s="16"/>
      <c r="H21" s="15"/>
      <c r="I21" s="16"/>
      <c r="J21" s="15"/>
      <c r="K21" s="16"/>
      <c r="L21" s="7">
        <f t="shared" si="1"/>
        <v>0</v>
      </c>
    </row>
    <row r="23" spans="1:13">
      <c r="A23" s="50" t="s">
        <v>10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2"/>
    </row>
    <row r="24" spans="1:13" ht="15" customHeight="1">
      <c r="A24" s="55" t="s">
        <v>18</v>
      </c>
      <c r="B24" s="56" t="s">
        <v>0</v>
      </c>
      <c r="C24" s="55" t="s">
        <v>7</v>
      </c>
      <c r="D24" s="56" t="s">
        <v>1</v>
      </c>
      <c r="E24" s="56"/>
      <c r="F24" s="56" t="s">
        <v>100</v>
      </c>
      <c r="G24" s="56"/>
      <c r="H24" s="56" t="s">
        <v>97</v>
      </c>
      <c r="I24" s="56"/>
      <c r="J24" s="54" t="s">
        <v>101</v>
      </c>
      <c r="K24" s="54"/>
      <c r="L24" s="39" t="s">
        <v>159</v>
      </c>
      <c r="M24" s="45" t="s">
        <v>160</v>
      </c>
    </row>
    <row r="25" spans="1:13">
      <c r="A25" s="55"/>
      <c r="B25" s="56"/>
      <c r="C25" s="56"/>
      <c r="D25" s="57">
        <v>5</v>
      </c>
      <c r="E25" s="57"/>
      <c r="F25" s="57">
        <v>5</v>
      </c>
      <c r="G25" s="57"/>
      <c r="H25" s="57">
        <v>5</v>
      </c>
      <c r="I25" s="57"/>
      <c r="J25" s="49">
        <v>5</v>
      </c>
      <c r="K25" s="49"/>
      <c r="L25" s="38">
        <f>ROUNDDOWN(AVERAGE(D25:K25),0)</f>
        <v>5</v>
      </c>
      <c r="M25" s="46">
        <f>IF(L25&lt;2,0,IF(L25&lt;4,1,IF(L25&lt;6,2,IF(L25&lt;8,3,IF(L25&lt;10,4,IF(L25&lt;12,5,6))))))</f>
        <v>2</v>
      </c>
    </row>
    <row r="26" spans="1:13">
      <c r="A26" s="55"/>
      <c r="B26" s="56"/>
      <c r="C26" s="56"/>
      <c r="D26" s="36" t="s">
        <v>5</v>
      </c>
      <c r="E26" s="37" t="s">
        <v>6</v>
      </c>
      <c r="F26" s="36" t="s">
        <v>5</v>
      </c>
      <c r="G26" s="37" t="s">
        <v>6</v>
      </c>
      <c r="H26" s="36" t="s">
        <v>5</v>
      </c>
      <c r="I26" s="37" t="s">
        <v>6</v>
      </c>
      <c r="J26" s="12" t="s">
        <v>5</v>
      </c>
      <c r="K26" s="13" t="s">
        <v>6</v>
      </c>
      <c r="L26" s="48" t="s">
        <v>169</v>
      </c>
    </row>
    <row r="27" spans="1:13">
      <c r="A27" s="35">
        <v>1</v>
      </c>
      <c r="B27" s="30" t="s">
        <v>52</v>
      </c>
      <c r="C27" s="30">
        <v>34</v>
      </c>
      <c r="D27" s="26">
        <v>2</v>
      </c>
      <c r="E27" s="27">
        <f>VLOOKUP(D27,$A$46:$B$55,2,FALSE)</f>
        <v>15</v>
      </c>
      <c r="F27" s="26">
        <v>1</v>
      </c>
      <c r="G27" s="27">
        <f>VLOOKUP(F27,$A$46:$B$55,2,FALSE)</f>
        <v>20</v>
      </c>
      <c r="H27" s="26">
        <v>2</v>
      </c>
      <c r="I27" s="27">
        <f>VLOOKUP(H27,$A$46:$B$55,2,FALSE)</f>
        <v>15</v>
      </c>
      <c r="J27" s="15">
        <v>1</v>
      </c>
      <c r="K27" s="27">
        <f>VLOOKUP(J27,$A$46:$B$55,2,FALSE)</f>
        <v>20</v>
      </c>
      <c r="L27" s="7">
        <f>SUM(E27,G27,I27,K27)</f>
        <v>70</v>
      </c>
    </row>
    <row r="28" spans="1:13">
      <c r="A28" s="35">
        <v>2</v>
      </c>
      <c r="B28" s="30" t="s">
        <v>51</v>
      </c>
      <c r="C28" s="30">
        <v>78</v>
      </c>
      <c r="D28" s="26">
        <v>1</v>
      </c>
      <c r="E28" s="27">
        <f>VLOOKUP(D28,$A$46:$B$55,2,FALSE)</f>
        <v>20</v>
      </c>
      <c r="F28" s="26">
        <v>2</v>
      </c>
      <c r="G28" s="27">
        <f>VLOOKUP(F28,$A$46:$B$55,2,FALSE)</f>
        <v>15</v>
      </c>
      <c r="H28" s="26">
        <v>1</v>
      </c>
      <c r="I28" s="27">
        <f>VLOOKUP(H28,$A$46:$B$55,2,FALSE)</f>
        <v>20</v>
      </c>
      <c r="J28" s="15">
        <v>2</v>
      </c>
      <c r="K28" s="27">
        <f>VLOOKUP(J28,$A$46:$B$55,2,FALSE)</f>
        <v>15</v>
      </c>
      <c r="L28" s="7">
        <f>SUM(E28,G28,I28,K28)</f>
        <v>70</v>
      </c>
    </row>
    <row r="29" spans="1:13">
      <c r="A29" s="35">
        <v>3</v>
      </c>
      <c r="B29" s="30"/>
      <c r="C29" s="30"/>
      <c r="D29" s="26"/>
      <c r="E29" s="27"/>
      <c r="F29" s="26"/>
      <c r="G29" s="27"/>
      <c r="H29" s="26"/>
      <c r="I29" s="27"/>
      <c r="J29" s="15"/>
      <c r="K29" s="16"/>
      <c r="L29" s="7">
        <f t="shared" ref="L29:L31" si="2">SUM(E29,G29,I29,K29)</f>
        <v>0</v>
      </c>
    </row>
    <row r="30" spans="1:13">
      <c r="A30" s="14">
        <v>4</v>
      </c>
      <c r="B30" s="7"/>
      <c r="C30" s="7"/>
      <c r="D30" s="15"/>
      <c r="E30" s="16"/>
      <c r="F30" s="15"/>
      <c r="G30" s="16"/>
      <c r="H30" s="15"/>
      <c r="I30" s="16"/>
      <c r="J30" s="15"/>
      <c r="K30" s="16"/>
      <c r="L30" s="7">
        <f t="shared" si="2"/>
        <v>0</v>
      </c>
    </row>
    <row r="31" spans="1:13">
      <c r="A31" s="14">
        <v>5</v>
      </c>
      <c r="B31" s="7"/>
      <c r="C31" s="7"/>
      <c r="D31" s="15"/>
      <c r="E31" s="16"/>
      <c r="F31" s="15"/>
      <c r="G31" s="16"/>
      <c r="H31" s="15"/>
      <c r="I31" s="16"/>
      <c r="J31" s="15"/>
      <c r="K31" s="16"/>
      <c r="L31" s="7">
        <f t="shared" si="2"/>
        <v>0</v>
      </c>
    </row>
    <row r="33" spans="1:13">
      <c r="A33" s="50" t="s">
        <v>11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2"/>
    </row>
    <row r="34" spans="1:13" ht="15" customHeight="1">
      <c r="A34" s="53" t="s">
        <v>18</v>
      </c>
      <c r="B34" s="54" t="s">
        <v>0</v>
      </c>
      <c r="C34" s="53" t="s">
        <v>7</v>
      </c>
      <c r="D34" s="54" t="s">
        <v>1</v>
      </c>
      <c r="E34" s="54"/>
      <c r="F34" s="54" t="s">
        <v>100</v>
      </c>
      <c r="G34" s="54"/>
      <c r="H34" s="54" t="s">
        <v>97</v>
      </c>
      <c r="I34" s="54"/>
      <c r="J34" s="54" t="s">
        <v>101</v>
      </c>
      <c r="K34" s="54"/>
      <c r="L34" s="39" t="s">
        <v>159</v>
      </c>
      <c r="M34" s="45" t="s">
        <v>160</v>
      </c>
    </row>
    <row r="35" spans="1:13">
      <c r="A35" s="53"/>
      <c r="B35" s="54"/>
      <c r="C35" s="54"/>
      <c r="D35" s="49">
        <v>3</v>
      </c>
      <c r="E35" s="49"/>
      <c r="F35" s="49">
        <v>1</v>
      </c>
      <c r="G35" s="49"/>
      <c r="H35" s="49">
        <v>2</v>
      </c>
      <c r="I35" s="49"/>
      <c r="J35" s="49">
        <v>2</v>
      </c>
      <c r="K35" s="49"/>
      <c r="L35" s="38">
        <f>ROUNDDOWN(AVERAGE(D35:K35),0)</f>
        <v>2</v>
      </c>
      <c r="M35" s="46">
        <f>IF(L35&lt;2,0,IF(L35&lt;4,1,IF(L35&lt;6,2,IF(L35&lt;8,3,IF(L35&lt;10,4,IF(L35&lt;12,5,6))))))</f>
        <v>1</v>
      </c>
    </row>
    <row r="36" spans="1:13">
      <c r="A36" s="53"/>
      <c r="B36" s="54"/>
      <c r="C36" s="54"/>
      <c r="D36" s="12" t="s">
        <v>5</v>
      </c>
      <c r="E36" s="13" t="s">
        <v>6</v>
      </c>
      <c r="F36" s="12" t="s">
        <v>5</v>
      </c>
      <c r="G36" s="13" t="s">
        <v>6</v>
      </c>
      <c r="H36" s="12" t="s">
        <v>5</v>
      </c>
      <c r="I36" s="13" t="s">
        <v>6</v>
      </c>
      <c r="J36" s="12" t="s">
        <v>5</v>
      </c>
      <c r="K36" s="13" t="s">
        <v>6</v>
      </c>
      <c r="L36" s="48" t="s">
        <v>169</v>
      </c>
    </row>
    <row r="37" spans="1:13">
      <c r="A37" s="14">
        <v>1</v>
      </c>
      <c r="B37" s="7" t="s">
        <v>161</v>
      </c>
      <c r="C37" s="7">
        <v>15</v>
      </c>
      <c r="D37" s="15"/>
      <c r="E37" s="16"/>
      <c r="F37" s="15"/>
      <c r="G37" s="16"/>
      <c r="H37" s="15"/>
      <c r="I37" s="16"/>
      <c r="J37" s="15">
        <v>1</v>
      </c>
      <c r="K37" s="27">
        <f>VLOOKUP(J37,$A$46:$B$55,2,FALSE)</f>
        <v>20</v>
      </c>
      <c r="L37" s="7">
        <f>SUM(E37,G37,I37,K37)</f>
        <v>20</v>
      </c>
    </row>
    <row r="38" spans="1:13">
      <c r="A38" s="14">
        <v>2</v>
      </c>
      <c r="B38" s="7" t="s">
        <v>130</v>
      </c>
      <c r="C38" s="7">
        <v>79</v>
      </c>
      <c r="D38" s="15"/>
      <c r="E38" s="16"/>
      <c r="F38" s="15"/>
      <c r="G38" s="16"/>
      <c r="H38" s="15">
        <v>1</v>
      </c>
      <c r="I38" s="27">
        <f>VLOOKUP(H38,$A$46:$B$55,2,FALSE)</f>
        <v>20</v>
      </c>
      <c r="J38" s="15"/>
      <c r="K38" s="16"/>
      <c r="L38" s="7">
        <f t="shared" ref="L38:L40" si="3">SUM(E38,G38,I38,K38)</f>
        <v>20</v>
      </c>
    </row>
    <row r="39" spans="1:13">
      <c r="A39" s="14">
        <v>3</v>
      </c>
      <c r="B39" s="7" t="s">
        <v>53</v>
      </c>
      <c r="C39" s="7">
        <v>11</v>
      </c>
      <c r="D39" s="15">
        <v>1</v>
      </c>
      <c r="E39" s="27">
        <f>VLOOKUP(D39,$A$46:$B$55,2,FALSE)</f>
        <v>20</v>
      </c>
      <c r="F39" s="15"/>
      <c r="G39" s="16"/>
      <c r="H39" s="15"/>
      <c r="I39" s="16"/>
      <c r="J39" s="15"/>
      <c r="K39" s="16"/>
      <c r="L39" s="7">
        <f>SUM(E39,G39,I39,K39)</f>
        <v>20</v>
      </c>
    </row>
    <row r="40" spans="1:13">
      <c r="A40" s="14">
        <v>4</v>
      </c>
      <c r="B40" s="7"/>
      <c r="C40" s="7"/>
      <c r="D40" s="15"/>
      <c r="E40" s="16"/>
      <c r="F40" s="15"/>
      <c r="G40" s="16"/>
      <c r="H40" s="15"/>
      <c r="I40" s="16"/>
      <c r="J40" s="15"/>
      <c r="K40" s="16"/>
      <c r="L40" s="7">
        <f t="shared" si="3"/>
        <v>0</v>
      </c>
    </row>
    <row r="45" spans="1:13">
      <c r="A45" s="8" t="s">
        <v>158</v>
      </c>
    </row>
    <row r="46" spans="1:13">
      <c r="A46" s="41">
        <v>1</v>
      </c>
      <c r="B46" s="40">
        <v>20</v>
      </c>
    </row>
    <row r="47" spans="1:13">
      <c r="A47" s="41">
        <v>2</v>
      </c>
      <c r="B47" s="40">
        <v>15</v>
      </c>
    </row>
    <row r="48" spans="1:13">
      <c r="A48" s="41">
        <v>3</v>
      </c>
      <c r="B48" s="40">
        <v>12</v>
      </c>
    </row>
    <row r="49" spans="1:2">
      <c r="A49" s="41">
        <v>4</v>
      </c>
      <c r="B49" s="40">
        <v>10</v>
      </c>
    </row>
    <row r="50" spans="1:2">
      <c r="A50" s="41">
        <v>5</v>
      </c>
      <c r="B50" s="40">
        <v>8</v>
      </c>
    </row>
    <row r="51" spans="1:2">
      <c r="A51" s="41">
        <v>6</v>
      </c>
      <c r="B51" s="40">
        <v>6</v>
      </c>
    </row>
    <row r="52" spans="1:2">
      <c r="A52" s="41">
        <v>7</v>
      </c>
      <c r="B52" s="40">
        <v>4</v>
      </c>
    </row>
    <row r="53" spans="1:2">
      <c r="A53" s="41">
        <v>8</v>
      </c>
      <c r="B53" s="40">
        <v>3</v>
      </c>
    </row>
    <row r="54" spans="1:2">
      <c r="A54" s="41">
        <v>9</v>
      </c>
      <c r="B54" s="40">
        <v>2</v>
      </c>
    </row>
    <row r="55" spans="1:2">
      <c r="A55" s="41">
        <v>10</v>
      </c>
      <c r="B55" s="40">
        <v>1</v>
      </c>
    </row>
  </sheetData>
  <sortState ref="B7:L9">
    <sortCondition descending="1" ref="L7:L9"/>
  </sortState>
  <mergeCells count="48">
    <mergeCell ref="A4:A6"/>
    <mergeCell ref="F5:G5"/>
    <mergeCell ref="H5:I5"/>
    <mergeCell ref="A3:L3"/>
    <mergeCell ref="A13:L13"/>
    <mergeCell ref="J4:K4"/>
    <mergeCell ref="D5:E5"/>
    <mergeCell ref="B4:B6"/>
    <mergeCell ref="J5:K5"/>
    <mergeCell ref="C4:C6"/>
    <mergeCell ref="D4:E4"/>
    <mergeCell ref="F4:G4"/>
    <mergeCell ref="H4:I4"/>
    <mergeCell ref="A14:A16"/>
    <mergeCell ref="B14:B16"/>
    <mergeCell ref="C14:C16"/>
    <mergeCell ref="D14:E14"/>
    <mergeCell ref="F14:G14"/>
    <mergeCell ref="H14:I14"/>
    <mergeCell ref="J14:K14"/>
    <mergeCell ref="D15:E15"/>
    <mergeCell ref="F15:G15"/>
    <mergeCell ref="H15:I15"/>
    <mergeCell ref="J15:K15"/>
    <mergeCell ref="A23:L23"/>
    <mergeCell ref="A24:A26"/>
    <mergeCell ref="B24:B26"/>
    <mergeCell ref="C24:C26"/>
    <mergeCell ref="D24:E24"/>
    <mergeCell ref="F24:G24"/>
    <mergeCell ref="H24:I24"/>
    <mergeCell ref="J24:K24"/>
    <mergeCell ref="D25:E25"/>
    <mergeCell ref="F25:G25"/>
    <mergeCell ref="H25:I25"/>
    <mergeCell ref="J25:K25"/>
    <mergeCell ref="A33:L33"/>
    <mergeCell ref="A34:A36"/>
    <mergeCell ref="B34:B36"/>
    <mergeCell ref="C34:C36"/>
    <mergeCell ref="D34:E34"/>
    <mergeCell ref="F34:G34"/>
    <mergeCell ref="H34:I34"/>
    <mergeCell ref="J34:K34"/>
    <mergeCell ref="D35:E35"/>
    <mergeCell ref="F35:G35"/>
    <mergeCell ref="H35:I35"/>
    <mergeCell ref="J35:K35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/>
  </sheetViews>
  <sheetFormatPr defaultRowHeight="15"/>
  <cols>
    <col min="1" max="1" width="7.5" style="8" customWidth="1"/>
    <col min="2" max="2" width="17.5" style="8" customWidth="1"/>
    <col min="3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6384" width="9" style="8"/>
  </cols>
  <sheetData>
    <row r="1" spans="1:13" ht="22.5" customHeight="1">
      <c r="A1" s="9" t="s">
        <v>46</v>
      </c>
    </row>
    <row r="3" spans="1:13">
      <c r="A3" s="50" t="s">
        <v>12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3" ht="15" customHeight="1">
      <c r="A4" s="53" t="s">
        <v>18</v>
      </c>
      <c r="B4" s="54" t="s">
        <v>0</v>
      </c>
      <c r="C4" s="53" t="s">
        <v>7</v>
      </c>
      <c r="D4" s="54" t="s">
        <v>96</v>
      </c>
      <c r="E4" s="54"/>
      <c r="F4" s="54" t="s">
        <v>2</v>
      </c>
      <c r="G4" s="54"/>
      <c r="H4" s="54" t="s">
        <v>3</v>
      </c>
      <c r="I4" s="54"/>
      <c r="J4" s="54" t="s">
        <v>4</v>
      </c>
      <c r="K4" s="54"/>
      <c r="L4" s="10" t="s">
        <v>159</v>
      </c>
      <c r="M4" s="45" t="s">
        <v>160</v>
      </c>
    </row>
    <row r="5" spans="1:13">
      <c r="A5" s="53"/>
      <c r="B5" s="54"/>
      <c r="C5" s="54"/>
      <c r="D5" s="49">
        <v>7</v>
      </c>
      <c r="E5" s="49"/>
      <c r="F5" s="49">
        <v>7</v>
      </c>
      <c r="G5" s="49"/>
      <c r="H5" s="49">
        <v>7</v>
      </c>
      <c r="I5" s="49"/>
      <c r="J5" s="49">
        <v>8</v>
      </c>
      <c r="K5" s="49"/>
      <c r="L5" s="38">
        <f>ROUNDDOWN(AVERAGE(D5:K5),0)</f>
        <v>7</v>
      </c>
      <c r="M5" s="46">
        <f>IF(L5&lt;2,0,IF(L5&lt;4,1,IF(L5&lt;6,2,IF(L5&lt;8,3,IF(L5&lt;10,4,IF(L5&lt;12,5,6))))))</f>
        <v>3</v>
      </c>
    </row>
    <row r="6" spans="1:13">
      <c r="A6" s="53"/>
      <c r="B6" s="54"/>
      <c r="C6" s="54"/>
      <c r="D6" s="12" t="s">
        <v>5</v>
      </c>
      <c r="E6" s="13" t="s">
        <v>6</v>
      </c>
      <c r="F6" s="12" t="s">
        <v>5</v>
      </c>
      <c r="G6" s="13" t="s">
        <v>6</v>
      </c>
      <c r="H6" s="12" t="s">
        <v>5</v>
      </c>
      <c r="I6" s="13" t="s">
        <v>6</v>
      </c>
      <c r="J6" s="12" t="s">
        <v>5</v>
      </c>
      <c r="K6" s="13" t="s">
        <v>6</v>
      </c>
      <c r="L6" s="10" t="s">
        <v>170</v>
      </c>
    </row>
    <row r="7" spans="1:13">
      <c r="A7" s="14">
        <v>1</v>
      </c>
      <c r="B7" s="30" t="s">
        <v>116</v>
      </c>
      <c r="C7" s="30">
        <v>91</v>
      </c>
      <c r="D7" s="26">
        <v>1</v>
      </c>
      <c r="E7" s="27">
        <f>VLOOKUP(D7,$A$51:$B$60,2,FALSE)</f>
        <v>20</v>
      </c>
      <c r="F7" s="26">
        <v>2</v>
      </c>
      <c r="G7" s="27">
        <f>VLOOKUP(F7,$A$51:$B$60,2,FALSE)</f>
        <v>15</v>
      </c>
      <c r="H7" s="15">
        <v>2</v>
      </c>
      <c r="I7" s="27">
        <f>VLOOKUP(H7,$A$51:$B$60,2,FALSE)</f>
        <v>15</v>
      </c>
      <c r="J7" s="15">
        <v>2</v>
      </c>
      <c r="K7" s="27">
        <f>VLOOKUP(J7,$A$51:$B$60,2,FALSE)</f>
        <v>15</v>
      </c>
      <c r="L7" s="7">
        <f>SUM(E7,G7,I7,K7)</f>
        <v>65</v>
      </c>
    </row>
    <row r="8" spans="1:13">
      <c r="A8" s="14">
        <v>2</v>
      </c>
      <c r="B8" s="30" t="s">
        <v>136</v>
      </c>
      <c r="C8" s="30">
        <v>98</v>
      </c>
      <c r="D8" s="26"/>
      <c r="E8" s="27"/>
      <c r="F8" s="26">
        <v>1</v>
      </c>
      <c r="G8" s="27">
        <f>VLOOKUP(F8,$A$51:$B$60,2,FALSE)</f>
        <v>20</v>
      </c>
      <c r="H8" s="15">
        <v>1</v>
      </c>
      <c r="I8" s="27">
        <f>VLOOKUP(H8,$A$51:$B$60,2,FALSE)</f>
        <v>20</v>
      </c>
      <c r="J8" s="15">
        <v>1</v>
      </c>
      <c r="K8" s="27">
        <f>VLOOKUP(J8,$A$51:$B$60,2,FALSE)</f>
        <v>20</v>
      </c>
      <c r="L8" s="7">
        <f>SUM(E8,G8,I8,K8)</f>
        <v>60</v>
      </c>
    </row>
    <row r="9" spans="1:13">
      <c r="A9" s="14">
        <v>3</v>
      </c>
      <c r="B9" s="30" t="s">
        <v>118</v>
      </c>
      <c r="C9" s="30">
        <v>18</v>
      </c>
      <c r="D9" s="26">
        <v>3</v>
      </c>
      <c r="E9" s="27">
        <f>VLOOKUP(D9,$A$51:$B$60,2,FALSE)</f>
        <v>12</v>
      </c>
      <c r="F9" s="26"/>
      <c r="G9" s="16"/>
      <c r="H9" s="15">
        <v>3</v>
      </c>
      <c r="I9" s="27">
        <f>VLOOKUP(H9,$A$51:$B$60,2,FALSE)</f>
        <v>12</v>
      </c>
      <c r="J9" s="15">
        <v>4</v>
      </c>
      <c r="K9" s="27">
        <f>VLOOKUP(J9,$A$51:$B$60,2,FALSE)</f>
        <v>10</v>
      </c>
      <c r="L9" s="7">
        <f>SUM(E9,G9,I9,K9)</f>
        <v>34</v>
      </c>
    </row>
    <row r="10" spans="1:13">
      <c r="A10" s="14">
        <v>4</v>
      </c>
      <c r="B10" s="30" t="s">
        <v>117</v>
      </c>
      <c r="C10" s="30">
        <v>11</v>
      </c>
      <c r="D10" s="26">
        <v>2</v>
      </c>
      <c r="E10" s="27">
        <f>VLOOKUP(D10,$A$51:$B$60,2,FALSE)</f>
        <v>15</v>
      </c>
      <c r="F10" s="26">
        <v>3</v>
      </c>
      <c r="G10" s="27">
        <f>VLOOKUP(F10,$A$51:$B$60,2,FALSE)</f>
        <v>12</v>
      </c>
      <c r="H10" s="15"/>
      <c r="I10" s="16"/>
      <c r="J10" s="15"/>
      <c r="K10" s="16"/>
      <c r="L10" s="7">
        <f>SUM(E10,G10,I10,K10)</f>
        <v>27</v>
      </c>
    </row>
    <row r="11" spans="1:13">
      <c r="A11" s="14">
        <v>5</v>
      </c>
      <c r="B11" s="7" t="s">
        <v>166</v>
      </c>
      <c r="C11" s="7">
        <v>78</v>
      </c>
      <c r="D11" s="15"/>
      <c r="E11" s="16"/>
      <c r="F11" s="15"/>
      <c r="G11" s="16"/>
      <c r="H11" s="15"/>
      <c r="I11" s="16"/>
      <c r="J11" s="15">
        <v>3</v>
      </c>
      <c r="K11" s="27">
        <f>VLOOKUP(J11,$A$51:$B$60,2,FALSE)</f>
        <v>12</v>
      </c>
      <c r="L11" s="7">
        <f t="shared" ref="L11" si="0">SUM(E11,G11,I11,K11)</f>
        <v>12</v>
      </c>
    </row>
    <row r="12" spans="1:13">
      <c r="A12" s="14">
        <v>6</v>
      </c>
      <c r="B12" s="7"/>
      <c r="C12" s="7"/>
      <c r="D12" s="15"/>
      <c r="E12" s="16"/>
      <c r="F12" s="15"/>
      <c r="G12" s="16"/>
      <c r="H12" s="15"/>
      <c r="I12" s="16"/>
      <c r="J12" s="15"/>
      <c r="K12" s="16"/>
      <c r="L12" s="7">
        <f>SUM(E12,G12,I12,K12)</f>
        <v>0</v>
      </c>
    </row>
    <row r="13" spans="1:13">
      <c r="A13" s="14">
        <v>7</v>
      </c>
      <c r="B13" s="7"/>
      <c r="C13" s="7"/>
      <c r="D13" s="15"/>
      <c r="E13" s="16"/>
      <c r="F13" s="15"/>
      <c r="G13" s="16"/>
      <c r="H13" s="15"/>
      <c r="I13" s="16"/>
      <c r="J13" s="15"/>
      <c r="K13" s="16"/>
      <c r="L13" s="7">
        <f t="shared" ref="L13:L16" si="1">SUM(E13,G13,I13,K13)</f>
        <v>0</v>
      </c>
    </row>
    <row r="14" spans="1:13">
      <c r="A14" s="14">
        <v>8</v>
      </c>
      <c r="B14" s="7"/>
      <c r="C14" s="7"/>
      <c r="D14" s="15"/>
      <c r="E14" s="16"/>
      <c r="F14" s="15"/>
      <c r="G14" s="16"/>
      <c r="H14" s="15"/>
      <c r="I14" s="16"/>
      <c r="J14" s="15"/>
      <c r="K14" s="16"/>
      <c r="L14" s="7">
        <f t="shared" si="1"/>
        <v>0</v>
      </c>
    </row>
    <row r="15" spans="1:13">
      <c r="A15" s="14">
        <v>9</v>
      </c>
      <c r="B15" s="7"/>
      <c r="C15" s="7"/>
      <c r="D15" s="15"/>
      <c r="E15" s="16"/>
      <c r="F15" s="15"/>
      <c r="G15" s="16"/>
      <c r="H15" s="15"/>
      <c r="I15" s="16"/>
      <c r="J15" s="15"/>
      <c r="K15" s="16"/>
      <c r="L15" s="7">
        <f t="shared" si="1"/>
        <v>0</v>
      </c>
    </row>
    <row r="16" spans="1:13">
      <c r="A16" s="14">
        <v>10</v>
      </c>
      <c r="B16" s="7"/>
      <c r="C16" s="7"/>
      <c r="D16" s="15"/>
      <c r="E16" s="16"/>
      <c r="F16" s="15"/>
      <c r="G16" s="16"/>
      <c r="H16" s="15"/>
      <c r="I16" s="16"/>
      <c r="J16" s="15"/>
      <c r="K16" s="16"/>
      <c r="L16" s="7">
        <f t="shared" si="1"/>
        <v>0</v>
      </c>
    </row>
    <row r="18" spans="1:13">
      <c r="A18" s="50" t="s">
        <v>13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2"/>
    </row>
    <row r="19" spans="1:13" ht="15" customHeight="1">
      <c r="A19" s="53" t="s">
        <v>18</v>
      </c>
      <c r="B19" s="54" t="s">
        <v>0</v>
      </c>
      <c r="C19" s="53" t="s">
        <v>7</v>
      </c>
      <c r="D19" s="54" t="s">
        <v>96</v>
      </c>
      <c r="E19" s="54"/>
      <c r="F19" s="54" t="s">
        <v>2</v>
      </c>
      <c r="G19" s="54"/>
      <c r="H19" s="54" t="s">
        <v>3</v>
      </c>
      <c r="I19" s="54"/>
      <c r="J19" s="54" t="s">
        <v>4</v>
      </c>
      <c r="K19" s="54"/>
      <c r="L19" s="39" t="s">
        <v>159</v>
      </c>
      <c r="M19" s="45" t="s">
        <v>160</v>
      </c>
    </row>
    <row r="20" spans="1:13">
      <c r="A20" s="53"/>
      <c r="B20" s="54"/>
      <c r="C20" s="54"/>
      <c r="D20" s="49">
        <v>15</v>
      </c>
      <c r="E20" s="49"/>
      <c r="F20" s="49">
        <v>16</v>
      </c>
      <c r="G20" s="49"/>
      <c r="H20" s="49">
        <v>12</v>
      </c>
      <c r="I20" s="49"/>
      <c r="J20" s="49">
        <v>13</v>
      </c>
      <c r="K20" s="49"/>
      <c r="L20" s="38">
        <f>ROUNDDOWN(AVERAGE(D20:K20),0)</f>
        <v>14</v>
      </c>
      <c r="M20" s="46">
        <f>IF(L20&lt;2,0,IF(L20&lt;4,1,IF(L20&lt;6,2,IF(L20&lt;8,3,IF(L20&lt;10,4,IF(L20&lt;12,5,6))))))</f>
        <v>6</v>
      </c>
    </row>
    <row r="21" spans="1:13">
      <c r="A21" s="53"/>
      <c r="B21" s="54"/>
      <c r="C21" s="54"/>
      <c r="D21" s="12" t="s">
        <v>5</v>
      </c>
      <c r="E21" s="13" t="s">
        <v>6</v>
      </c>
      <c r="F21" s="12" t="s">
        <v>5</v>
      </c>
      <c r="G21" s="13" t="s">
        <v>6</v>
      </c>
      <c r="H21" s="12" t="s">
        <v>5</v>
      </c>
      <c r="I21" s="13" t="s">
        <v>6</v>
      </c>
      <c r="J21" s="12" t="s">
        <v>5</v>
      </c>
      <c r="K21" s="13" t="s">
        <v>6</v>
      </c>
      <c r="L21" s="48" t="s">
        <v>169</v>
      </c>
    </row>
    <row r="22" spans="1:13">
      <c r="A22" s="35">
        <v>1</v>
      </c>
      <c r="B22" s="30" t="s">
        <v>119</v>
      </c>
      <c r="C22" s="30">
        <v>0</v>
      </c>
      <c r="D22" s="26">
        <v>1</v>
      </c>
      <c r="E22" s="27">
        <f>VLOOKUP(D22,$A$51:$B$60,2,FALSE)</f>
        <v>20</v>
      </c>
      <c r="F22" s="15">
        <v>1</v>
      </c>
      <c r="G22" s="27">
        <f t="shared" ref="G22:G28" si="2">VLOOKUP(F22,$A$51:$B$60,2,FALSE)</f>
        <v>20</v>
      </c>
      <c r="H22" s="15">
        <v>4</v>
      </c>
      <c r="I22" s="27">
        <f>VLOOKUP(H22,$A$51:$B$60,2,FALSE)</f>
        <v>10</v>
      </c>
      <c r="J22" s="15">
        <v>2</v>
      </c>
      <c r="K22" s="27">
        <f t="shared" ref="K22:K29" si="3">VLOOKUP(J22,$A$51:$B$60,2,FALSE)</f>
        <v>15</v>
      </c>
      <c r="L22" s="7">
        <f t="shared" ref="L22:L40" si="4">SUM(E22,G22,I22,K22)</f>
        <v>65</v>
      </c>
    </row>
    <row r="23" spans="1:13">
      <c r="A23" s="35">
        <v>2</v>
      </c>
      <c r="B23" s="7" t="s">
        <v>137</v>
      </c>
      <c r="C23" s="7">
        <v>21</v>
      </c>
      <c r="D23" s="15"/>
      <c r="E23" s="27"/>
      <c r="F23" s="15">
        <v>2</v>
      </c>
      <c r="G23" s="27">
        <f t="shared" si="2"/>
        <v>15</v>
      </c>
      <c r="H23" s="15">
        <v>1</v>
      </c>
      <c r="I23" s="27">
        <f>VLOOKUP(H23,$A$51:$B$60,2,FALSE)</f>
        <v>20</v>
      </c>
      <c r="J23" s="15">
        <v>1</v>
      </c>
      <c r="K23" s="27">
        <f t="shared" si="3"/>
        <v>20</v>
      </c>
      <c r="L23" s="7">
        <f t="shared" si="4"/>
        <v>55</v>
      </c>
    </row>
    <row r="24" spans="1:13">
      <c r="A24" s="35">
        <v>3</v>
      </c>
      <c r="B24" s="30" t="s">
        <v>121</v>
      </c>
      <c r="C24" s="30">
        <v>26</v>
      </c>
      <c r="D24" s="26">
        <v>3</v>
      </c>
      <c r="E24" s="27">
        <f>VLOOKUP(D24,$A$51:$B$60,2,FALSE)</f>
        <v>12</v>
      </c>
      <c r="F24" s="15">
        <v>7</v>
      </c>
      <c r="G24" s="27">
        <f t="shared" si="2"/>
        <v>4</v>
      </c>
      <c r="H24" s="15">
        <v>2</v>
      </c>
      <c r="I24" s="27">
        <f>VLOOKUP(H24,$A$51:$B$60,2,FALSE)</f>
        <v>15</v>
      </c>
      <c r="J24" s="15">
        <v>3</v>
      </c>
      <c r="K24" s="27">
        <f t="shared" si="3"/>
        <v>12</v>
      </c>
      <c r="L24" s="7">
        <f>SUM(E24,G24,I24,K24)</f>
        <v>43</v>
      </c>
    </row>
    <row r="25" spans="1:13">
      <c r="A25" s="35">
        <v>4</v>
      </c>
      <c r="B25" s="30" t="s">
        <v>120</v>
      </c>
      <c r="C25" s="30">
        <v>31</v>
      </c>
      <c r="D25" s="26">
        <v>2</v>
      </c>
      <c r="E25" s="27">
        <f>VLOOKUP(D25,$A$51:$B$60,2,FALSE)</f>
        <v>15</v>
      </c>
      <c r="F25" s="15">
        <v>3</v>
      </c>
      <c r="G25" s="27">
        <f t="shared" si="2"/>
        <v>12</v>
      </c>
      <c r="H25" s="15"/>
      <c r="I25" s="27"/>
      <c r="J25" s="15">
        <v>4</v>
      </c>
      <c r="K25" s="27">
        <f t="shared" si="3"/>
        <v>10</v>
      </c>
      <c r="L25" s="7">
        <f>SUM(E25,G25,I25,K25)</f>
        <v>37</v>
      </c>
    </row>
    <row r="26" spans="1:13">
      <c r="A26" s="35">
        <v>5</v>
      </c>
      <c r="B26" s="30" t="s">
        <v>122</v>
      </c>
      <c r="C26" s="30">
        <v>3</v>
      </c>
      <c r="D26" s="26">
        <v>4</v>
      </c>
      <c r="E26" s="27">
        <f>VLOOKUP(D26,$A$51:$B$60,2,FALSE)</f>
        <v>10</v>
      </c>
      <c r="F26" s="15">
        <v>4</v>
      </c>
      <c r="G26" s="27">
        <f t="shared" si="2"/>
        <v>10</v>
      </c>
      <c r="H26" s="15">
        <v>3</v>
      </c>
      <c r="I26" s="27">
        <f>VLOOKUP(H26,$A$51:$B$60,2,FALSE)</f>
        <v>12</v>
      </c>
      <c r="J26" s="15">
        <v>7</v>
      </c>
      <c r="K26" s="27">
        <f t="shared" si="3"/>
        <v>4</v>
      </c>
      <c r="L26" s="7">
        <f t="shared" si="4"/>
        <v>36</v>
      </c>
    </row>
    <row r="27" spans="1:13">
      <c r="A27" s="35">
        <v>6</v>
      </c>
      <c r="B27" s="30" t="s">
        <v>123</v>
      </c>
      <c r="C27" s="30">
        <v>222</v>
      </c>
      <c r="D27" s="26">
        <v>5</v>
      </c>
      <c r="E27" s="27">
        <f>VLOOKUP(D27,$A$51:$B$60,2,FALSE)</f>
        <v>8</v>
      </c>
      <c r="F27" s="15">
        <v>5</v>
      </c>
      <c r="G27" s="27">
        <f t="shared" si="2"/>
        <v>8</v>
      </c>
      <c r="H27" s="15">
        <v>6</v>
      </c>
      <c r="I27" s="27">
        <f>VLOOKUP(H27,$A$51:$B$60,2,FALSE)</f>
        <v>6</v>
      </c>
      <c r="J27" s="15">
        <v>8</v>
      </c>
      <c r="K27" s="27">
        <f t="shared" si="3"/>
        <v>3</v>
      </c>
      <c r="L27" s="7">
        <f t="shared" si="4"/>
        <v>25</v>
      </c>
    </row>
    <row r="28" spans="1:13">
      <c r="A28" s="35">
        <v>7</v>
      </c>
      <c r="B28" s="7" t="s">
        <v>128</v>
      </c>
      <c r="C28" s="7">
        <v>72</v>
      </c>
      <c r="D28" s="15">
        <v>10</v>
      </c>
      <c r="E28" s="27">
        <f>VLOOKUP(D28,$A$51:$B$60,2,FALSE)</f>
        <v>1</v>
      </c>
      <c r="F28" s="15">
        <v>6</v>
      </c>
      <c r="G28" s="27">
        <f t="shared" si="2"/>
        <v>6</v>
      </c>
      <c r="H28" s="15">
        <v>5</v>
      </c>
      <c r="I28" s="27">
        <f>VLOOKUP(H28,$A$51:$B$60,2,FALSE)</f>
        <v>8</v>
      </c>
      <c r="J28" s="15">
        <v>5</v>
      </c>
      <c r="K28" s="27">
        <f t="shared" si="3"/>
        <v>8</v>
      </c>
      <c r="L28" s="7">
        <f t="shared" si="4"/>
        <v>23</v>
      </c>
    </row>
    <row r="29" spans="1:13">
      <c r="A29" s="35">
        <v>8</v>
      </c>
      <c r="B29" s="7" t="s">
        <v>167</v>
      </c>
      <c r="C29" s="7">
        <v>5</v>
      </c>
      <c r="D29" s="15"/>
      <c r="E29" s="16"/>
      <c r="F29" s="15"/>
      <c r="G29" s="27"/>
      <c r="H29" s="15"/>
      <c r="I29" s="16"/>
      <c r="J29" s="15">
        <v>6</v>
      </c>
      <c r="K29" s="27">
        <f t="shared" si="3"/>
        <v>6</v>
      </c>
      <c r="L29" s="7">
        <f t="shared" ref="L29" si="5">SUM(E29,G29,I29,K29)</f>
        <v>6</v>
      </c>
    </row>
    <row r="30" spans="1:13">
      <c r="A30" s="35">
        <v>9</v>
      </c>
      <c r="B30" s="30" t="s">
        <v>124</v>
      </c>
      <c r="C30" s="30">
        <v>6</v>
      </c>
      <c r="D30" s="26">
        <v>6</v>
      </c>
      <c r="E30" s="27">
        <f>VLOOKUP(D30,$A$51:$B$60,2,FALSE)</f>
        <v>6</v>
      </c>
      <c r="F30" s="15"/>
      <c r="G30" s="27"/>
      <c r="H30" s="15"/>
      <c r="I30" s="27"/>
      <c r="J30" s="15"/>
      <c r="K30" s="16"/>
      <c r="L30" s="7">
        <f t="shared" si="4"/>
        <v>6</v>
      </c>
    </row>
    <row r="31" spans="1:13">
      <c r="A31" s="35">
        <v>10</v>
      </c>
      <c r="B31" s="30" t="s">
        <v>125</v>
      </c>
      <c r="C31" s="30">
        <v>82</v>
      </c>
      <c r="D31" s="26">
        <v>7</v>
      </c>
      <c r="E31" s="27">
        <f>VLOOKUP(D31,$A$51:$B$60,2,FALSE)</f>
        <v>4</v>
      </c>
      <c r="F31" s="15"/>
      <c r="G31" s="27"/>
      <c r="H31" s="15"/>
      <c r="I31" s="27"/>
      <c r="J31" s="15">
        <v>10</v>
      </c>
      <c r="K31" s="27">
        <f>VLOOKUP(J31,$A$51:$B$60,2,FALSE)</f>
        <v>1</v>
      </c>
      <c r="L31" s="7">
        <f>SUM(E31,G31,I31,K31)</f>
        <v>5</v>
      </c>
    </row>
    <row r="32" spans="1:13">
      <c r="A32" s="35">
        <v>11</v>
      </c>
      <c r="B32" s="30" t="s">
        <v>126</v>
      </c>
      <c r="C32" s="30">
        <v>57</v>
      </c>
      <c r="D32" s="26">
        <v>8</v>
      </c>
      <c r="E32" s="27">
        <f>VLOOKUP(D32,$A$51:$B$60,2,FALSE)</f>
        <v>3</v>
      </c>
      <c r="F32" s="15">
        <v>9</v>
      </c>
      <c r="G32" s="27">
        <f>VLOOKUP(F32,$A$51:$B$60,2,FALSE)</f>
        <v>2</v>
      </c>
      <c r="H32" s="15"/>
      <c r="I32" s="27"/>
      <c r="J32" s="15"/>
      <c r="K32" s="16"/>
      <c r="L32" s="7">
        <f t="shared" si="4"/>
        <v>5</v>
      </c>
    </row>
    <row r="33" spans="1:13">
      <c r="A33" s="35">
        <v>12</v>
      </c>
      <c r="B33" s="7" t="s">
        <v>155</v>
      </c>
      <c r="C33" s="7">
        <v>87</v>
      </c>
      <c r="D33" s="15"/>
      <c r="E33" s="27"/>
      <c r="F33" s="15"/>
      <c r="G33" s="27"/>
      <c r="H33" s="15">
        <v>7</v>
      </c>
      <c r="I33" s="27">
        <f>VLOOKUP(H33,$A$51:$B$60,2,FALSE)</f>
        <v>4</v>
      </c>
      <c r="J33" s="15"/>
      <c r="K33" s="16"/>
      <c r="L33" s="7">
        <f t="shared" si="4"/>
        <v>4</v>
      </c>
    </row>
    <row r="34" spans="1:13">
      <c r="A34" s="35">
        <v>13</v>
      </c>
      <c r="B34" s="7" t="s">
        <v>138</v>
      </c>
      <c r="C34" s="7">
        <v>20</v>
      </c>
      <c r="D34" s="15"/>
      <c r="E34" s="27"/>
      <c r="F34" s="15">
        <v>8</v>
      </c>
      <c r="G34" s="27">
        <f>VLOOKUP(F34,$A$51:$B$60,2,FALSE)</f>
        <v>3</v>
      </c>
      <c r="H34" s="15">
        <v>10</v>
      </c>
      <c r="I34" s="27">
        <f>VLOOKUP(H34,$A$51:$B$60,2,FALSE)</f>
        <v>1</v>
      </c>
      <c r="J34" s="15"/>
      <c r="K34" s="16"/>
      <c r="L34" s="7">
        <f t="shared" si="4"/>
        <v>4</v>
      </c>
    </row>
    <row r="35" spans="1:13">
      <c r="A35" s="35">
        <v>14</v>
      </c>
      <c r="B35" s="7" t="s">
        <v>156</v>
      </c>
      <c r="C35" s="7">
        <v>36</v>
      </c>
      <c r="D35" s="15"/>
      <c r="E35" s="27"/>
      <c r="F35" s="15"/>
      <c r="G35" s="27"/>
      <c r="H35" s="15">
        <v>8</v>
      </c>
      <c r="I35" s="27">
        <f>VLOOKUP(H35,$A$51:$B$60,2,FALSE)</f>
        <v>3</v>
      </c>
      <c r="J35" s="15"/>
      <c r="K35" s="16"/>
      <c r="L35" s="7">
        <f t="shared" si="4"/>
        <v>3</v>
      </c>
    </row>
    <row r="36" spans="1:13">
      <c r="A36" s="35">
        <v>15</v>
      </c>
      <c r="B36" s="7" t="s">
        <v>168</v>
      </c>
      <c r="C36" s="7">
        <v>33</v>
      </c>
      <c r="D36" s="15"/>
      <c r="E36" s="16"/>
      <c r="F36" s="15"/>
      <c r="G36" s="27"/>
      <c r="H36" s="15"/>
      <c r="I36" s="16"/>
      <c r="J36" s="15">
        <v>9</v>
      </c>
      <c r="K36" s="27">
        <f>VLOOKUP(J36,$A$51:$B$60,2,FALSE)</f>
        <v>2</v>
      </c>
      <c r="L36" s="7">
        <f t="shared" ref="L36" si="6">SUM(E36,G36,I36,K36)</f>
        <v>2</v>
      </c>
    </row>
    <row r="37" spans="1:13">
      <c r="A37" s="35">
        <v>16</v>
      </c>
      <c r="B37" s="7" t="s">
        <v>157</v>
      </c>
      <c r="C37" s="7">
        <v>56</v>
      </c>
      <c r="D37" s="15"/>
      <c r="E37" s="27"/>
      <c r="F37" s="15"/>
      <c r="G37" s="27"/>
      <c r="H37" s="15">
        <v>9</v>
      </c>
      <c r="I37" s="27">
        <f>VLOOKUP(H37,$A$51:$B$60,2,FALSE)</f>
        <v>2</v>
      </c>
      <c r="J37" s="15"/>
      <c r="K37" s="16"/>
      <c r="L37" s="7">
        <f t="shared" si="4"/>
        <v>2</v>
      </c>
    </row>
    <row r="38" spans="1:13">
      <c r="A38" s="35">
        <v>17</v>
      </c>
      <c r="B38" s="30" t="s">
        <v>127</v>
      </c>
      <c r="C38" s="30">
        <v>92</v>
      </c>
      <c r="D38" s="26">
        <v>9</v>
      </c>
      <c r="E38" s="27">
        <f>VLOOKUP(D38,$A$51:$B$60,2,FALSE)</f>
        <v>2</v>
      </c>
      <c r="F38" s="15"/>
      <c r="G38" s="27"/>
      <c r="H38" s="15"/>
      <c r="I38" s="16"/>
      <c r="J38" s="15"/>
      <c r="K38" s="16"/>
      <c r="L38" s="7">
        <f t="shared" si="4"/>
        <v>2</v>
      </c>
    </row>
    <row r="39" spans="1:13">
      <c r="A39" s="35">
        <v>18</v>
      </c>
      <c r="B39" s="7" t="s">
        <v>139</v>
      </c>
      <c r="C39" s="7">
        <v>56</v>
      </c>
      <c r="D39" s="15"/>
      <c r="E39" s="16"/>
      <c r="F39" s="15">
        <v>10</v>
      </c>
      <c r="G39" s="27">
        <f>VLOOKUP(F39,$A$51:$B$60,2,FALSE)</f>
        <v>1</v>
      </c>
      <c r="H39" s="15"/>
      <c r="I39" s="16"/>
      <c r="J39" s="15"/>
      <c r="K39" s="16"/>
      <c r="L39" s="7">
        <f t="shared" si="4"/>
        <v>1</v>
      </c>
    </row>
    <row r="40" spans="1:13">
      <c r="A40" s="35">
        <v>19</v>
      </c>
      <c r="B40" s="7"/>
      <c r="C40" s="7"/>
      <c r="D40" s="15"/>
      <c r="E40" s="16"/>
      <c r="F40" s="15"/>
      <c r="G40" s="16"/>
      <c r="H40" s="15"/>
      <c r="I40" s="16"/>
      <c r="J40" s="15"/>
      <c r="K40" s="16"/>
      <c r="L40" s="7">
        <f t="shared" si="4"/>
        <v>0</v>
      </c>
    </row>
    <row r="42" spans="1:13">
      <c r="A42" s="50" t="s">
        <v>45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2"/>
    </row>
    <row r="43" spans="1:13" ht="15" customHeight="1">
      <c r="A43" s="53" t="s">
        <v>18</v>
      </c>
      <c r="B43" s="54" t="s">
        <v>0</v>
      </c>
      <c r="C43" s="53" t="s">
        <v>7</v>
      </c>
      <c r="D43" s="54" t="s">
        <v>96</v>
      </c>
      <c r="E43" s="54"/>
      <c r="F43" s="54" t="s">
        <v>2</v>
      </c>
      <c r="G43" s="54"/>
      <c r="H43" s="54" t="s">
        <v>3</v>
      </c>
      <c r="I43" s="54"/>
      <c r="J43" s="54" t="s">
        <v>4</v>
      </c>
      <c r="K43" s="54"/>
      <c r="L43" s="39" t="s">
        <v>159</v>
      </c>
      <c r="M43" s="45" t="s">
        <v>160</v>
      </c>
    </row>
    <row r="44" spans="1:13">
      <c r="A44" s="53"/>
      <c r="B44" s="54"/>
      <c r="C44" s="54"/>
      <c r="D44" s="49">
        <v>0</v>
      </c>
      <c r="E44" s="49"/>
      <c r="F44" s="49">
        <v>0</v>
      </c>
      <c r="G44" s="49"/>
      <c r="H44" s="49">
        <v>0</v>
      </c>
      <c r="I44" s="49"/>
      <c r="J44" s="49">
        <v>1</v>
      </c>
      <c r="K44" s="49"/>
      <c r="L44" s="38">
        <f>ROUNDDOWN(AVERAGE(D44:K44),0)</f>
        <v>0</v>
      </c>
      <c r="M44" s="46">
        <f>IF(L44&lt;2,0,IF(L44&lt;4,1,IF(L44&lt;6,2,IF(L44&lt;8,3,IF(L44&lt;10,4,IF(L44&lt;12,5,6))))))</f>
        <v>0</v>
      </c>
    </row>
    <row r="45" spans="1:13">
      <c r="A45" s="53"/>
      <c r="B45" s="54"/>
      <c r="C45" s="54"/>
      <c r="D45" s="12" t="s">
        <v>5</v>
      </c>
      <c r="E45" s="13" t="s">
        <v>6</v>
      </c>
      <c r="F45" s="12" t="s">
        <v>5</v>
      </c>
      <c r="G45" s="13" t="s">
        <v>6</v>
      </c>
      <c r="H45" s="12" t="s">
        <v>5</v>
      </c>
      <c r="I45" s="13" t="s">
        <v>6</v>
      </c>
      <c r="J45" s="12" t="s">
        <v>5</v>
      </c>
      <c r="K45" s="13" t="s">
        <v>6</v>
      </c>
      <c r="L45" s="48" t="s">
        <v>169</v>
      </c>
    </row>
    <row r="46" spans="1:13">
      <c r="A46" s="14">
        <v>1</v>
      </c>
      <c r="B46" s="7"/>
      <c r="C46" s="7"/>
      <c r="D46" s="15"/>
      <c r="E46" s="16"/>
      <c r="F46" s="15"/>
      <c r="G46" s="16"/>
      <c r="H46" s="15"/>
      <c r="I46" s="16"/>
      <c r="J46" s="15"/>
      <c r="K46" s="16"/>
      <c r="L46" s="7">
        <f>SUM(E46,G46,I46,K46)</f>
        <v>0</v>
      </c>
    </row>
    <row r="47" spans="1:13">
      <c r="A47" s="14">
        <v>2</v>
      </c>
      <c r="B47" s="7"/>
      <c r="C47" s="7"/>
      <c r="D47" s="15"/>
      <c r="E47" s="16"/>
      <c r="F47" s="15"/>
      <c r="G47" s="16"/>
      <c r="H47" s="15"/>
      <c r="I47" s="16"/>
      <c r="J47" s="15"/>
      <c r="K47" s="16"/>
      <c r="L47" s="7">
        <f t="shared" ref="L47:L48" si="7">SUM(E47,G47,I47,K47)</f>
        <v>0</v>
      </c>
    </row>
    <row r="48" spans="1:13">
      <c r="A48" s="14">
        <v>3</v>
      </c>
      <c r="B48" s="7"/>
      <c r="C48" s="7"/>
      <c r="D48" s="15"/>
      <c r="E48" s="16"/>
      <c r="F48" s="15"/>
      <c r="G48" s="16"/>
      <c r="H48" s="15"/>
      <c r="I48" s="16"/>
      <c r="J48" s="15"/>
      <c r="K48" s="16"/>
      <c r="L48" s="7">
        <f t="shared" si="7"/>
        <v>0</v>
      </c>
    </row>
    <row r="50" spans="1:3">
      <c r="A50" s="8" t="s">
        <v>158</v>
      </c>
    </row>
    <row r="51" spans="1:3">
      <c r="A51" s="41">
        <v>1</v>
      </c>
      <c r="B51" s="40">
        <v>20</v>
      </c>
      <c r="C51" s="44"/>
    </row>
    <row r="52" spans="1:3">
      <c r="A52" s="41">
        <v>2</v>
      </c>
      <c r="B52" s="40">
        <v>15</v>
      </c>
      <c r="C52" s="44"/>
    </row>
    <row r="53" spans="1:3">
      <c r="A53" s="41">
        <v>3</v>
      </c>
      <c r="B53" s="40">
        <v>12</v>
      </c>
      <c r="C53" s="44"/>
    </row>
    <row r="54" spans="1:3">
      <c r="A54" s="41">
        <v>4</v>
      </c>
      <c r="B54" s="40">
        <v>10</v>
      </c>
      <c r="C54" s="44"/>
    </row>
    <row r="55" spans="1:3">
      <c r="A55" s="41">
        <v>5</v>
      </c>
      <c r="B55" s="40">
        <v>8</v>
      </c>
      <c r="C55" s="44"/>
    </row>
    <row r="56" spans="1:3">
      <c r="A56" s="41">
        <v>6</v>
      </c>
      <c r="B56" s="40">
        <v>6</v>
      </c>
      <c r="C56" s="44"/>
    </row>
    <row r="57" spans="1:3">
      <c r="A57" s="41">
        <v>7</v>
      </c>
      <c r="B57" s="40">
        <v>4</v>
      </c>
      <c r="C57" s="44"/>
    </row>
    <row r="58" spans="1:3">
      <c r="A58" s="41">
        <v>8</v>
      </c>
      <c r="B58" s="40">
        <v>3</v>
      </c>
      <c r="C58" s="44"/>
    </row>
    <row r="59" spans="1:3">
      <c r="A59" s="41">
        <v>9</v>
      </c>
      <c r="B59" s="40">
        <v>2</v>
      </c>
      <c r="C59" s="44"/>
    </row>
    <row r="60" spans="1:3">
      <c r="A60" s="41">
        <v>10</v>
      </c>
      <c r="B60" s="40">
        <v>1</v>
      </c>
      <c r="C60" s="44"/>
    </row>
    <row r="61" spans="1:3">
      <c r="A61" s="44"/>
      <c r="B61" s="44"/>
      <c r="C61" s="44"/>
    </row>
  </sheetData>
  <sortState ref="B22:L38">
    <sortCondition descending="1" ref="L22:L38"/>
  </sortState>
  <mergeCells count="36"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  <mergeCell ref="D20:E20"/>
    <mergeCell ref="F20:G20"/>
    <mergeCell ref="H20:I20"/>
    <mergeCell ref="J20:K20"/>
    <mergeCell ref="H5:I5"/>
    <mergeCell ref="J5:K5"/>
    <mergeCell ref="A18:L18"/>
    <mergeCell ref="A19:A21"/>
    <mergeCell ref="B19:B21"/>
    <mergeCell ref="C19:C21"/>
    <mergeCell ref="D19:E19"/>
    <mergeCell ref="F19:G19"/>
    <mergeCell ref="H19:I19"/>
    <mergeCell ref="J19:K19"/>
    <mergeCell ref="A42:L42"/>
    <mergeCell ref="A43:A45"/>
    <mergeCell ref="B43:B45"/>
    <mergeCell ref="C43:C45"/>
    <mergeCell ref="D43:E43"/>
    <mergeCell ref="F43:G43"/>
    <mergeCell ref="H43:I43"/>
    <mergeCell ref="J43:K43"/>
    <mergeCell ref="D44:E44"/>
    <mergeCell ref="F44:G44"/>
    <mergeCell ref="H44:I44"/>
    <mergeCell ref="J44:K44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/>
  </sheetViews>
  <sheetFormatPr defaultRowHeight="15"/>
  <cols>
    <col min="1" max="1" width="7.5" style="8" customWidth="1"/>
    <col min="2" max="2" width="17.5" style="8" customWidth="1"/>
    <col min="3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6384" width="9" style="8"/>
  </cols>
  <sheetData>
    <row r="1" spans="1:13" ht="22.5" customHeight="1">
      <c r="A1" s="9" t="s">
        <v>16</v>
      </c>
    </row>
    <row r="3" spans="1:13">
      <c r="A3" s="50" t="s">
        <v>14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3" ht="15" customHeight="1">
      <c r="A4" s="53" t="s">
        <v>18</v>
      </c>
      <c r="B4" s="54" t="s">
        <v>0</v>
      </c>
      <c r="C4" s="53" t="s">
        <v>7</v>
      </c>
      <c r="D4" s="54" t="s">
        <v>1</v>
      </c>
      <c r="E4" s="54"/>
      <c r="F4" s="54" t="s">
        <v>2</v>
      </c>
      <c r="G4" s="54"/>
      <c r="H4" s="54" t="s">
        <v>3</v>
      </c>
      <c r="I4" s="54"/>
      <c r="J4" s="54" t="s">
        <v>4</v>
      </c>
      <c r="K4" s="54"/>
      <c r="L4" s="10" t="s">
        <v>159</v>
      </c>
      <c r="M4" s="45" t="s">
        <v>160</v>
      </c>
    </row>
    <row r="5" spans="1:13">
      <c r="A5" s="53"/>
      <c r="B5" s="54"/>
      <c r="C5" s="54"/>
      <c r="D5" s="49">
        <v>7</v>
      </c>
      <c r="E5" s="49"/>
      <c r="F5" s="49">
        <v>8</v>
      </c>
      <c r="G5" s="49"/>
      <c r="H5" s="49">
        <v>8</v>
      </c>
      <c r="I5" s="49"/>
      <c r="J5" s="49">
        <v>10</v>
      </c>
      <c r="K5" s="49"/>
      <c r="L5" s="38">
        <f>ROUNDDOWN(AVERAGE(D5:K5),0)</f>
        <v>8</v>
      </c>
      <c r="M5" s="46">
        <f>IF(L5&lt;2,0,IF(L5&lt;4,1,IF(L5&lt;6,2,IF(L5&lt;8,3,IF(L5&lt;10,4,IF(L5&lt;12,5,6))))))</f>
        <v>4</v>
      </c>
    </row>
    <row r="6" spans="1:13">
      <c r="A6" s="53"/>
      <c r="B6" s="54"/>
      <c r="C6" s="54"/>
      <c r="D6" s="12" t="s">
        <v>5</v>
      </c>
      <c r="E6" s="13" t="s">
        <v>6</v>
      </c>
      <c r="F6" s="12" t="s">
        <v>5</v>
      </c>
      <c r="G6" s="13" t="s">
        <v>6</v>
      </c>
      <c r="H6" s="12" t="s">
        <v>5</v>
      </c>
      <c r="I6" s="13" t="s">
        <v>6</v>
      </c>
      <c r="J6" s="12" t="s">
        <v>5</v>
      </c>
      <c r="K6" s="13" t="s">
        <v>6</v>
      </c>
      <c r="L6" s="48" t="s">
        <v>169</v>
      </c>
    </row>
    <row r="7" spans="1:13">
      <c r="A7" s="14">
        <v>1</v>
      </c>
      <c r="B7" s="7" t="s">
        <v>93</v>
      </c>
      <c r="C7" s="7">
        <v>53</v>
      </c>
      <c r="D7" s="15">
        <v>1</v>
      </c>
      <c r="E7" s="27">
        <f>VLOOKUP(D7,$A$22:$B$31,2,FALSE)</f>
        <v>20</v>
      </c>
      <c r="F7" s="15">
        <v>2</v>
      </c>
      <c r="G7" s="27">
        <f>VLOOKUP(F7,$A$22:$B$31,2,FALSE)</f>
        <v>15</v>
      </c>
      <c r="H7" s="15">
        <v>2</v>
      </c>
      <c r="I7" s="27">
        <f>VLOOKUP(H7,$A$22:$B$31,2,FALSE)</f>
        <v>15</v>
      </c>
      <c r="J7" s="15">
        <v>3</v>
      </c>
      <c r="K7" s="27">
        <f>VLOOKUP(J7,$A$22:$B$31,2,FALSE)</f>
        <v>12</v>
      </c>
      <c r="L7" s="7">
        <f>SUM(E7,G7,I7,K7)</f>
        <v>62</v>
      </c>
    </row>
    <row r="8" spans="1:13">
      <c r="A8" s="14">
        <v>2</v>
      </c>
      <c r="B8" s="7" t="s">
        <v>94</v>
      </c>
      <c r="C8" s="7">
        <v>47</v>
      </c>
      <c r="D8" s="15">
        <v>2</v>
      </c>
      <c r="E8" s="27">
        <f>VLOOKUP(D8,$A$22:$B$31,2,FALSE)</f>
        <v>15</v>
      </c>
      <c r="F8" s="15">
        <v>1</v>
      </c>
      <c r="G8" s="27">
        <f>VLOOKUP(F8,$A$22:$B$31,2,FALSE)</f>
        <v>20</v>
      </c>
      <c r="H8" s="15">
        <v>3</v>
      </c>
      <c r="I8" s="27">
        <f>VLOOKUP(H8,$A$22:$B$31,2,FALSE)</f>
        <v>12</v>
      </c>
      <c r="J8" s="15">
        <v>4</v>
      </c>
      <c r="K8" s="27">
        <f>VLOOKUP(J8,$A$22:$B$31,2,FALSE)</f>
        <v>10</v>
      </c>
      <c r="L8" s="7">
        <f>SUM(E8,G8,I8,K8)</f>
        <v>57</v>
      </c>
    </row>
    <row r="9" spans="1:13">
      <c r="A9" s="14">
        <v>3</v>
      </c>
      <c r="B9" s="7" t="s">
        <v>153</v>
      </c>
      <c r="C9" s="7">
        <v>57</v>
      </c>
      <c r="D9" s="15"/>
      <c r="E9" s="16"/>
      <c r="F9" s="15"/>
      <c r="G9" s="16"/>
      <c r="H9" s="15">
        <v>1</v>
      </c>
      <c r="I9" s="27">
        <f>VLOOKUP(H9,$A$22:$B$31,2,FALSE)</f>
        <v>20</v>
      </c>
      <c r="J9" s="15">
        <v>1</v>
      </c>
      <c r="K9" s="27">
        <f>VLOOKUP(J9,$A$22:$B$31,2,FALSE)</f>
        <v>20</v>
      </c>
      <c r="L9" s="7">
        <f>SUM(E9,G9,I9,K9)</f>
        <v>40</v>
      </c>
    </row>
    <row r="10" spans="1:13">
      <c r="A10" s="14">
        <v>4</v>
      </c>
      <c r="B10" s="7" t="s">
        <v>179</v>
      </c>
      <c r="C10" s="7">
        <v>3</v>
      </c>
      <c r="D10" s="15"/>
      <c r="E10" s="16"/>
      <c r="F10" s="15"/>
      <c r="G10" s="27"/>
      <c r="H10" s="15"/>
      <c r="I10" s="16"/>
      <c r="J10" s="15">
        <v>2</v>
      </c>
      <c r="K10" s="27">
        <f>VLOOKUP(J10,$A$22:$B$31,2,FALSE)</f>
        <v>15</v>
      </c>
      <c r="L10" s="7">
        <f>SUM(E10,G10,I10,K10)</f>
        <v>15</v>
      </c>
    </row>
    <row r="11" spans="1:13">
      <c r="A11" s="14">
        <v>5</v>
      </c>
      <c r="B11" s="7" t="s">
        <v>140</v>
      </c>
      <c r="C11" s="7">
        <v>3</v>
      </c>
      <c r="D11" s="15"/>
      <c r="E11" s="16"/>
      <c r="F11" s="15">
        <v>3</v>
      </c>
      <c r="G11" s="27">
        <f>VLOOKUP(F11,$A$22:$B$31,2,FALSE)</f>
        <v>12</v>
      </c>
      <c r="H11" s="15"/>
      <c r="I11" s="16"/>
      <c r="J11" s="15"/>
      <c r="K11" s="16"/>
      <c r="L11" s="7">
        <f t="shared" ref="L11" si="0">SUM(E11,G11,I11,K11)</f>
        <v>12</v>
      </c>
    </row>
    <row r="12" spans="1:13">
      <c r="A12" s="14">
        <v>6</v>
      </c>
      <c r="B12" s="7" t="s">
        <v>95</v>
      </c>
      <c r="C12" s="7">
        <v>23</v>
      </c>
      <c r="D12" s="15">
        <v>3</v>
      </c>
      <c r="E12" s="27">
        <f>VLOOKUP(D12,$A$22:$B$31,2,FALSE)</f>
        <v>12</v>
      </c>
      <c r="F12" s="15"/>
      <c r="G12" s="16"/>
      <c r="H12" s="15"/>
      <c r="I12" s="16"/>
      <c r="J12" s="15"/>
      <c r="K12" s="16"/>
      <c r="L12" s="7">
        <f t="shared" ref="L12:L16" si="1">SUM(E12,G12,I12,K12)</f>
        <v>12</v>
      </c>
    </row>
    <row r="13" spans="1:13">
      <c r="A13" s="14">
        <v>7</v>
      </c>
      <c r="B13" s="7" t="s">
        <v>154</v>
      </c>
      <c r="C13" s="7">
        <v>3</v>
      </c>
      <c r="D13" s="15"/>
      <c r="E13" s="16"/>
      <c r="F13" s="15"/>
      <c r="G13" s="16"/>
      <c r="H13" s="15">
        <v>4</v>
      </c>
      <c r="I13" s="27">
        <f>VLOOKUP(H13,$A$22:$B$31,2,FALSE)</f>
        <v>10</v>
      </c>
      <c r="J13" s="15"/>
      <c r="K13" s="16"/>
      <c r="L13" s="7">
        <f t="shared" ref="L13" si="2">SUM(E13,G13,I13,K13)</f>
        <v>10</v>
      </c>
    </row>
    <row r="14" spans="1:13">
      <c r="A14" s="14">
        <v>8</v>
      </c>
      <c r="B14" s="7" t="s">
        <v>141</v>
      </c>
      <c r="C14" s="7">
        <v>222</v>
      </c>
      <c r="D14" s="15"/>
      <c r="E14" s="16"/>
      <c r="F14" s="15">
        <v>4</v>
      </c>
      <c r="G14" s="27">
        <f>VLOOKUP(F14,$A$22:$B$31,2,FALSE)</f>
        <v>10</v>
      </c>
      <c r="H14" s="15"/>
      <c r="I14" s="16"/>
      <c r="J14" s="15"/>
      <c r="K14" s="16"/>
      <c r="L14" s="7">
        <f>SUM(E14,G14,I14,K14)</f>
        <v>10</v>
      </c>
    </row>
    <row r="15" spans="1:13">
      <c r="A15" s="14">
        <v>9</v>
      </c>
      <c r="B15" s="7" t="s">
        <v>180</v>
      </c>
      <c r="C15" s="7">
        <v>7</v>
      </c>
      <c r="D15" s="15"/>
      <c r="E15" s="16"/>
      <c r="F15" s="15"/>
      <c r="G15" s="27"/>
      <c r="H15" s="15"/>
      <c r="I15" s="16"/>
      <c r="J15" s="15">
        <v>5</v>
      </c>
      <c r="K15" s="27">
        <f>VLOOKUP(J15,$A$22:$B$31,2,FALSE)</f>
        <v>8</v>
      </c>
      <c r="L15" s="7">
        <f t="shared" ref="L15" si="3">SUM(E15,G15,I15,K15)</f>
        <v>8</v>
      </c>
    </row>
    <row r="16" spans="1:13">
      <c r="A16" s="14">
        <v>10</v>
      </c>
      <c r="B16" s="7"/>
      <c r="C16" s="7"/>
      <c r="D16" s="15"/>
      <c r="E16" s="16"/>
      <c r="F16" s="15"/>
      <c r="G16" s="16"/>
      <c r="H16" s="15"/>
      <c r="I16" s="16"/>
      <c r="J16" s="15"/>
      <c r="K16" s="16"/>
      <c r="L16" s="7">
        <f t="shared" si="1"/>
        <v>0</v>
      </c>
    </row>
    <row r="21" spans="1:2">
      <c r="A21" s="8" t="s">
        <v>158</v>
      </c>
    </row>
    <row r="22" spans="1:2">
      <c r="A22" s="41">
        <v>1</v>
      </c>
      <c r="B22" s="40">
        <v>20</v>
      </c>
    </row>
    <row r="23" spans="1:2">
      <c r="A23" s="41">
        <v>2</v>
      </c>
      <c r="B23" s="40">
        <v>15</v>
      </c>
    </row>
    <row r="24" spans="1:2">
      <c r="A24" s="41">
        <v>3</v>
      </c>
      <c r="B24" s="40">
        <v>12</v>
      </c>
    </row>
    <row r="25" spans="1:2">
      <c r="A25" s="41">
        <v>4</v>
      </c>
      <c r="B25" s="40">
        <v>10</v>
      </c>
    </row>
    <row r="26" spans="1:2">
      <c r="A26" s="41">
        <v>5</v>
      </c>
      <c r="B26" s="40">
        <v>8</v>
      </c>
    </row>
    <row r="27" spans="1:2">
      <c r="A27" s="41">
        <v>6</v>
      </c>
      <c r="B27" s="40">
        <v>6</v>
      </c>
    </row>
    <row r="28" spans="1:2">
      <c r="A28" s="41">
        <v>7</v>
      </c>
      <c r="B28" s="40">
        <v>4</v>
      </c>
    </row>
    <row r="29" spans="1:2">
      <c r="A29" s="41">
        <v>8</v>
      </c>
      <c r="B29" s="40">
        <v>3</v>
      </c>
    </row>
    <row r="30" spans="1:2">
      <c r="A30" s="41">
        <v>9</v>
      </c>
      <c r="B30" s="40">
        <v>2</v>
      </c>
    </row>
    <row r="31" spans="1:2">
      <c r="A31" s="41">
        <v>10</v>
      </c>
      <c r="B31" s="40">
        <v>1</v>
      </c>
    </row>
  </sheetData>
  <mergeCells count="12">
    <mergeCell ref="H5:I5"/>
    <mergeCell ref="J5:K5"/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/>
  </sheetViews>
  <sheetFormatPr defaultRowHeight="15"/>
  <cols>
    <col min="1" max="1" width="7.5" style="8" customWidth="1"/>
    <col min="2" max="2" width="17.5" style="8" customWidth="1"/>
    <col min="3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5.625" style="8" customWidth="1"/>
    <col min="13" max="13" width="6.625" style="8" customWidth="1"/>
    <col min="14" max="18" width="7.5" style="8" hidden="1" customWidth="1"/>
    <col min="19" max="19" width="10" style="8" customWidth="1"/>
    <col min="20" max="16384" width="9" style="8"/>
  </cols>
  <sheetData>
    <row r="1" spans="1:20" ht="18.75" customHeight="1">
      <c r="A1" s="9" t="s">
        <v>19</v>
      </c>
    </row>
    <row r="2" spans="1:20" ht="15" customHeight="1">
      <c r="A2" s="9"/>
    </row>
    <row r="3" spans="1:20">
      <c r="A3" s="50" t="s">
        <v>21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</row>
    <row r="4" spans="1:20" ht="15" customHeight="1">
      <c r="A4" s="53" t="s">
        <v>18</v>
      </c>
      <c r="B4" s="54" t="s">
        <v>0</v>
      </c>
      <c r="C4" s="53" t="s">
        <v>7</v>
      </c>
      <c r="D4" s="54" t="s">
        <v>1</v>
      </c>
      <c r="E4" s="54"/>
      <c r="F4" s="54" t="s">
        <v>96</v>
      </c>
      <c r="G4" s="54"/>
      <c r="H4" s="54" t="s">
        <v>3</v>
      </c>
      <c r="I4" s="54"/>
      <c r="J4" s="61" t="s">
        <v>102</v>
      </c>
      <c r="K4" s="62"/>
      <c r="L4" s="54" t="s">
        <v>4</v>
      </c>
      <c r="M4" s="54"/>
      <c r="N4" s="21"/>
      <c r="O4" s="22"/>
      <c r="P4" s="22"/>
      <c r="Q4" s="22"/>
      <c r="R4" s="13"/>
      <c r="S4" s="48" t="s">
        <v>172</v>
      </c>
      <c r="T4" s="45" t="s">
        <v>160</v>
      </c>
    </row>
    <row r="5" spans="1:20">
      <c r="A5" s="53"/>
      <c r="B5" s="54"/>
      <c r="C5" s="54"/>
      <c r="D5" s="49">
        <v>4</v>
      </c>
      <c r="E5" s="49"/>
      <c r="F5" s="49">
        <v>5</v>
      </c>
      <c r="G5" s="49"/>
      <c r="H5" s="49">
        <v>6</v>
      </c>
      <c r="I5" s="49"/>
      <c r="J5" s="49">
        <v>6</v>
      </c>
      <c r="K5" s="49"/>
      <c r="L5" s="49">
        <v>7</v>
      </c>
      <c r="M5" s="49"/>
      <c r="N5" s="23"/>
      <c r="O5" s="24"/>
      <c r="P5" s="24"/>
      <c r="Q5" s="24"/>
      <c r="R5" s="25"/>
      <c r="S5" s="38">
        <f>ROUNDDOWN(AVERAGE(D5:M5),0)</f>
        <v>5</v>
      </c>
      <c r="T5" s="46">
        <f>IF(S5&lt;2,0,IF(S5&lt;4,1,IF(S5&lt;6,2,IF(S5&lt;8,3,3))))</f>
        <v>2</v>
      </c>
    </row>
    <row r="6" spans="1:20">
      <c r="A6" s="53"/>
      <c r="B6" s="54"/>
      <c r="C6" s="54"/>
      <c r="D6" s="12" t="s">
        <v>5</v>
      </c>
      <c r="E6" s="13" t="s">
        <v>6</v>
      </c>
      <c r="F6" s="12" t="s">
        <v>5</v>
      </c>
      <c r="G6" s="13" t="s">
        <v>6</v>
      </c>
      <c r="H6" s="12" t="s">
        <v>5</v>
      </c>
      <c r="I6" s="13" t="s">
        <v>6</v>
      </c>
      <c r="J6" s="12" t="s">
        <v>5</v>
      </c>
      <c r="K6" s="13" t="s">
        <v>6</v>
      </c>
      <c r="L6" s="12" t="s">
        <v>5</v>
      </c>
      <c r="M6" s="13" t="s">
        <v>6</v>
      </c>
      <c r="N6" s="21"/>
      <c r="O6" s="22"/>
      <c r="P6" s="22"/>
      <c r="Q6" s="22"/>
      <c r="R6" s="13"/>
      <c r="S6" s="48" t="s">
        <v>171</v>
      </c>
    </row>
    <row r="7" spans="1:20">
      <c r="A7" s="14">
        <v>1</v>
      </c>
      <c r="B7" s="7" t="s">
        <v>67</v>
      </c>
      <c r="C7" s="7">
        <v>23</v>
      </c>
      <c r="D7" s="15">
        <v>1</v>
      </c>
      <c r="E7" s="27">
        <f>VLOOKUP(D7,$A$50:$B$59,2,FALSE)</f>
        <v>20</v>
      </c>
      <c r="F7" s="15">
        <v>1</v>
      </c>
      <c r="G7" s="27">
        <f>VLOOKUP(F7,$A$50:$B$59,2,FALSE)</f>
        <v>20</v>
      </c>
      <c r="H7" s="15">
        <v>2</v>
      </c>
      <c r="I7" s="27">
        <f>VLOOKUP(H7,$A$50:$B$59,2,FALSE)</f>
        <v>15</v>
      </c>
      <c r="J7" s="15">
        <v>1</v>
      </c>
      <c r="K7" s="16">
        <v>20</v>
      </c>
      <c r="L7" s="15">
        <v>1</v>
      </c>
      <c r="M7" s="27">
        <f>VLOOKUP(L7,$A$50:$B$59,2,FALSE)</f>
        <v>20</v>
      </c>
      <c r="N7" s="28">
        <f>IF(E7="",0,E7)</f>
        <v>20</v>
      </c>
      <c r="O7" s="29">
        <f>IF(G7="",0,G7)</f>
        <v>20</v>
      </c>
      <c r="P7" s="29">
        <f>IF(I7="",0,I7)</f>
        <v>15</v>
      </c>
      <c r="Q7" s="29">
        <f>IF(K7="",0,K7)</f>
        <v>20</v>
      </c>
      <c r="R7" s="27">
        <f>IF(M7="",0,M7)</f>
        <v>20</v>
      </c>
      <c r="S7" s="30">
        <f>(LARGE((N7:R7),1))+(LARGE((N7:R7),2))+(LARGE((N7:R7),3))++(LARGE((N7:R7),4))</f>
        <v>80</v>
      </c>
    </row>
    <row r="8" spans="1:20">
      <c r="A8" s="14">
        <v>2</v>
      </c>
      <c r="B8" s="7" t="s">
        <v>109</v>
      </c>
      <c r="C8" s="7">
        <v>76</v>
      </c>
      <c r="D8" s="15"/>
      <c r="E8" s="16"/>
      <c r="F8" s="15">
        <v>2</v>
      </c>
      <c r="G8" s="27">
        <f>VLOOKUP(F8,$A$50:$B$59,2,FALSE)</f>
        <v>15</v>
      </c>
      <c r="H8" s="15">
        <v>3</v>
      </c>
      <c r="I8" s="27">
        <f>VLOOKUP(H8,$A$50:$B$59,2,FALSE)</f>
        <v>12</v>
      </c>
      <c r="J8" s="15">
        <v>2</v>
      </c>
      <c r="K8" s="16">
        <v>15</v>
      </c>
      <c r="L8" s="15">
        <v>2</v>
      </c>
      <c r="M8" s="27">
        <f>VLOOKUP(L8,$A$50:$B$59,2,FALSE)</f>
        <v>15</v>
      </c>
      <c r="N8" s="28">
        <f>IF(E8="",0,E8)</f>
        <v>0</v>
      </c>
      <c r="O8" s="29">
        <f>IF(G8="",0,G8)</f>
        <v>15</v>
      </c>
      <c r="P8" s="29">
        <f>IF(I8="",0,I8)</f>
        <v>12</v>
      </c>
      <c r="Q8" s="29">
        <f>IF(K8="",0,K8)</f>
        <v>15</v>
      </c>
      <c r="R8" s="27">
        <f>IF(M8="",0,M8)</f>
        <v>15</v>
      </c>
      <c r="S8" s="30">
        <f>(LARGE((N8:R8),1))+(LARGE((N8:R8),2))+(LARGE((N8:R8),3))++(LARGE((N8:R8),4))</f>
        <v>57</v>
      </c>
    </row>
    <row r="9" spans="1:20">
      <c r="A9" s="14">
        <v>3</v>
      </c>
      <c r="B9" s="7" t="s">
        <v>68</v>
      </c>
      <c r="C9" s="7">
        <v>10</v>
      </c>
      <c r="D9" s="15">
        <v>2</v>
      </c>
      <c r="E9" s="27">
        <f>VLOOKUP(D9,$A$50:$B$59,2,FALSE)</f>
        <v>15</v>
      </c>
      <c r="F9" s="15"/>
      <c r="G9" s="16"/>
      <c r="H9" s="15"/>
      <c r="I9" s="16"/>
      <c r="J9" s="15">
        <v>3</v>
      </c>
      <c r="K9" s="16">
        <v>12</v>
      </c>
      <c r="L9" s="15"/>
      <c r="M9" s="16"/>
      <c r="N9" s="28">
        <f>IF(E9="",0,E9)</f>
        <v>15</v>
      </c>
      <c r="O9" s="29">
        <f t="shared" ref="O9" si="0">IF(G9="",0,G9)</f>
        <v>0</v>
      </c>
      <c r="P9" s="29">
        <f t="shared" ref="P9" si="1">IF(I9="",0,I9)</f>
        <v>0</v>
      </c>
      <c r="Q9" s="29">
        <f t="shared" ref="Q9" si="2">IF(K9="",0,K9)</f>
        <v>12</v>
      </c>
      <c r="R9" s="27">
        <f t="shared" ref="R9" si="3">IF(M9="",0,M9)</f>
        <v>0</v>
      </c>
      <c r="S9" s="30">
        <f>(LARGE((N9:R9),1))+(LARGE((N9:R9),2))+(LARGE((N9:R9),3))++(LARGE((N9:R9),4))</f>
        <v>27</v>
      </c>
    </row>
    <row r="10" spans="1:20">
      <c r="A10" s="14">
        <v>4</v>
      </c>
      <c r="B10" s="7" t="s">
        <v>143</v>
      </c>
      <c r="C10" s="7">
        <v>7</v>
      </c>
      <c r="D10" s="15"/>
      <c r="E10" s="16"/>
      <c r="F10" s="15"/>
      <c r="G10" s="16"/>
      <c r="H10" s="15">
        <v>1</v>
      </c>
      <c r="I10" s="27">
        <f>VLOOKUP(H10,$A$50:$B$59,2,FALSE)</f>
        <v>20</v>
      </c>
      <c r="J10" s="15"/>
      <c r="K10" s="16"/>
      <c r="L10" s="15"/>
      <c r="M10" s="16"/>
      <c r="N10" s="28">
        <f>IF(E10="",0,E10)</f>
        <v>0</v>
      </c>
      <c r="O10" s="29">
        <f>IF(G10="",0,G10)</f>
        <v>0</v>
      </c>
      <c r="P10" s="29">
        <f>IF(I10="",0,I10)</f>
        <v>20</v>
      </c>
      <c r="Q10" s="29">
        <f>IF(K10="",0,K10)</f>
        <v>0</v>
      </c>
      <c r="R10" s="27">
        <f>IF(M10="",0,M10)</f>
        <v>0</v>
      </c>
      <c r="S10" s="30">
        <f>(LARGE((N10:R10),1))+(LARGE((N10:R10),2))+(LARGE((N10:R10),3))++(LARGE((N10:R10),4))</f>
        <v>20</v>
      </c>
    </row>
    <row r="11" spans="1:20">
      <c r="A11" s="14">
        <v>5</v>
      </c>
      <c r="B11" s="7" t="s">
        <v>175</v>
      </c>
      <c r="C11" s="7">
        <v>27</v>
      </c>
      <c r="D11" s="15"/>
      <c r="E11" s="16"/>
      <c r="F11" s="15"/>
      <c r="G11" s="16"/>
      <c r="H11" s="15"/>
      <c r="I11" s="16"/>
      <c r="J11" s="15"/>
      <c r="K11" s="16"/>
      <c r="L11" s="15">
        <v>3</v>
      </c>
      <c r="M11" s="27">
        <f>VLOOKUP(L11,$A$50:$B$59,2,FALSE)</f>
        <v>12</v>
      </c>
      <c r="N11" s="28">
        <f t="shared" ref="N11" si="4">IF(E11="",0,E11)</f>
        <v>0</v>
      </c>
      <c r="O11" s="29">
        <f>IF(G11="",0,G11)</f>
        <v>0</v>
      </c>
      <c r="P11" s="29">
        <f>IF(I11="",0,I11)</f>
        <v>0</v>
      </c>
      <c r="Q11" s="29">
        <f>IF(K11="",0,K11)</f>
        <v>0</v>
      </c>
      <c r="R11" s="27">
        <f>IF(M11="",0,M11)</f>
        <v>12</v>
      </c>
      <c r="S11" s="30">
        <f>(LARGE((N11:R11),1))+(LARGE((N11:R11),2))+(LARGE((N11:R11),3))++(LARGE((N11:R11),4))</f>
        <v>12</v>
      </c>
    </row>
    <row r="13" spans="1:20">
      <c r="A13" s="50" t="s">
        <v>22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</row>
    <row r="14" spans="1:20" ht="15" customHeight="1">
      <c r="A14" s="53" t="s">
        <v>18</v>
      </c>
      <c r="B14" s="54" t="s">
        <v>0</v>
      </c>
      <c r="C14" s="53" t="s">
        <v>7</v>
      </c>
      <c r="D14" s="54" t="s">
        <v>1</v>
      </c>
      <c r="E14" s="54"/>
      <c r="F14" s="54" t="s">
        <v>96</v>
      </c>
      <c r="G14" s="54"/>
      <c r="H14" s="54" t="s">
        <v>3</v>
      </c>
      <c r="I14" s="54"/>
      <c r="J14" s="61" t="s">
        <v>102</v>
      </c>
      <c r="K14" s="62"/>
      <c r="L14" s="54" t="s">
        <v>4</v>
      </c>
      <c r="M14" s="54"/>
      <c r="N14" s="21"/>
      <c r="O14" s="22"/>
      <c r="P14" s="22"/>
      <c r="Q14" s="22"/>
      <c r="R14" s="13"/>
      <c r="S14" s="48" t="s">
        <v>172</v>
      </c>
      <c r="T14" s="45" t="s">
        <v>160</v>
      </c>
    </row>
    <row r="15" spans="1:20">
      <c r="A15" s="53"/>
      <c r="B15" s="54"/>
      <c r="C15" s="54"/>
      <c r="D15" s="49">
        <v>2</v>
      </c>
      <c r="E15" s="49"/>
      <c r="F15" s="49">
        <v>2</v>
      </c>
      <c r="G15" s="49"/>
      <c r="H15" s="49">
        <v>2</v>
      </c>
      <c r="I15" s="49"/>
      <c r="J15" s="49">
        <v>4</v>
      </c>
      <c r="K15" s="49"/>
      <c r="L15" s="49">
        <v>5</v>
      </c>
      <c r="M15" s="49"/>
      <c r="N15" s="23"/>
      <c r="O15" s="24"/>
      <c r="P15" s="24"/>
      <c r="Q15" s="24"/>
      <c r="R15" s="25"/>
      <c r="S15" s="38">
        <f>ROUNDDOWN(AVERAGE(D15:M15),0)</f>
        <v>3</v>
      </c>
      <c r="T15" s="46">
        <f>IF(S15&lt;2,0,IF(S15&lt;4,1,IF(S15&lt;6,2,IF(S15&lt;8,3,3))))</f>
        <v>1</v>
      </c>
    </row>
    <row r="16" spans="1:20">
      <c r="A16" s="53"/>
      <c r="B16" s="54"/>
      <c r="C16" s="54"/>
      <c r="D16" s="12" t="s">
        <v>5</v>
      </c>
      <c r="E16" s="13" t="s">
        <v>6</v>
      </c>
      <c r="F16" s="12" t="s">
        <v>5</v>
      </c>
      <c r="G16" s="13" t="s">
        <v>6</v>
      </c>
      <c r="H16" s="12" t="s">
        <v>5</v>
      </c>
      <c r="I16" s="13" t="s">
        <v>6</v>
      </c>
      <c r="J16" s="12" t="s">
        <v>5</v>
      </c>
      <c r="K16" s="13" t="s">
        <v>6</v>
      </c>
      <c r="L16" s="12" t="s">
        <v>5</v>
      </c>
      <c r="M16" s="13" t="s">
        <v>6</v>
      </c>
      <c r="N16" s="21"/>
      <c r="O16" s="22"/>
      <c r="P16" s="22"/>
      <c r="Q16" s="22"/>
      <c r="R16" s="13"/>
      <c r="S16" s="48" t="s">
        <v>171</v>
      </c>
    </row>
    <row r="17" spans="1:20">
      <c r="A17" s="14">
        <v>1</v>
      </c>
      <c r="B17" s="7" t="s">
        <v>69</v>
      </c>
      <c r="C17" s="7">
        <v>88</v>
      </c>
      <c r="D17" s="15">
        <v>1</v>
      </c>
      <c r="E17" s="27">
        <f>VLOOKUP(D17,$A$50:$B$59,2,FALSE)</f>
        <v>20</v>
      </c>
      <c r="F17" s="15">
        <v>1</v>
      </c>
      <c r="G17" s="27">
        <f>VLOOKUP(F17,$A$50:$B$59,2,FALSE)</f>
        <v>20</v>
      </c>
      <c r="H17" s="15">
        <v>1</v>
      </c>
      <c r="I17" s="27">
        <f>VLOOKUP(H17,$A$50:$B$59,2,FALSE)</f>
        <v>20</v>
      </c>
      <c r="J17" s="15">
        <v>1</v>
      </c>
      <c r="K17" s="16">
        <v>20</v>
      </c>
      <c r="L17" s="15">
        <v>2</v>
      </c>
      <c r="M17" s="27">
        <f>VLOOKUP(L17,$A$50:$B$59,2,FALSE)</f>
        <v>15</v>
      </c>
      <c r="N17" s="28">
        <f>IF(E17="",0,E17)</f>
        <v>20</v>
      </c>
      <c r="O17" s="29">
        <f>IF(G17="",0,G17)</f>
        <v>20</v>
      </c>
      <c r="P17" s="29">
        <f>IF(I17="",0,I17)</f>
        <v>20</v>
      </c>
      <c r="Q17" s="29">
        <f>IF(K17="",0,K17)</f>
        <v>20</v>
      </c>
      <c r="R17" s="27">
        <f>IF(M17="",0,M17)</f>
        <v>15</v>
      </c>
      <c r="S17" s="30">
        <f>(LARGE((N17:R17),1))+(LARGE((N17:R17),2))+(LARGE((N17:R17),3))++(LARGE((N17:R17),4))</f>
        <v>80</v>
      </c>
    </row>
    <row r="18" spans="1:20">
      <c r="A18" s="14">
        <v>2</v>
      </c>
      <c r="B18" s="7" t="s">
        <v>176</v>
      </c>
      <c r="C18" s="7">
        <v>0</v>
      </c>
      <c r="D18" s="15"/>
      <c r="E18" s="16"/>
      <c r="F18" s="15"/>
      <c r="G18" s="16"/>
      <c r="H18" s="15"/>
      <c r="I18" s="16"/>
      <c r="J18" s="15"/>
      <c r="K18" s="16"/>
      <c r="L18" s="15">
        <v>1</v>
      </c>
      <c r="M18" s="27">
        <f>VLOOKUP(L18,$A$50:$B$59,2,FALSE)</f>
        <v>20</v>
      </c>
      <c r="N18" s="28">
        <f>IF(E18="",0,E18)</f>
        <v>0</v>
      </c>
      <c r="O18" s="29">
        <f>IF(G18="",0,G18)</f>
        <v>0</v>
      </c>
      <c r="P18" s="29">
        <f>IF(I18="",0,I18)</f>
        <v>0</v>
      </c>
      <c r="Q18" s="29">
        <f>IF(K18="",0,K18)</f>
        <v>0</v>
      </c>
      <c r="R18" s="27">
        <f>IF(M18="",0,M18)</f>
        <v>20</v>
      </c>
      <c r="S18" s="30">
        <f>(LARGE((N18:R18),1))+(LARGE((N18:R18),2))+(LARGE((N18:R18),3))++(LARGE((N18:R18),4))</f>
        <v>20</v>
      </c>
    </row>
    <row r="19" spans="1:20">
      <c r="A19" s="14">
        <v>3</v>
      </c>
      <c r="B19" s="7" t="s">
        <v>163</v>
      </c>
      <c r="C19" s="7">
        <v>911</v>
      </c>
      <c r="D19" s="15"/>
      <c r="E19" s="16"/>
      <c r="F19" s="15"/>
      <c r="G19" s="16"/>
      <c r="H19" s="15"/>
      <c r="I19" s="16"/>
      <c r="J19" s="15">
        <v>2</v>
      </c>
      <c r="K19" s="16">
        <v>15</v>
      </c>
      <c r="L19" s="15"/>
      <c r="M19" s="16"/>
      <c r="N19" s="28">
        <f t="shared" ref="N19:N20" si="5">IF(E19="",0,E19)</f>
        <v>0</v>
      </c>
      <c r="O19" s="29">
        <f t="shared" ref="O19" si="6">IF(G19="",0,G19)</f>
        <v>0</v>
      </c>
      <c r="P19" s="29">
        <f t="shared" ref="P19" si="7">IF(I19="",0,I19)</f>
        <v>0</v>
      </c>
      <c r="Q19" s="29">
        <f t="shared" ref="Q19" si="8">IF(K19="",0,K19)</f>
        <v>15</v>
      </c>
      <c r="R19" s="27">
        <f t="shared" ref="R19" si="9">IF(M19="",0,M19)</f>
        <v>0</v>
      </c>
      <c r="S19" s="30">
        <f>(LARGE((N19:R19),1))+(LARGE((N19:R19),2))+(LARGE((N19:R19),3))++(LARGE((N19:R19),4))</f>
        <v>15</v>
      </c>
    </row>
    <row r="20" spans="1:20">
      <c r="A20" s="14">
        <v>4</v>
      </c>
      <c r="B20" s="7"/>
      <c r="C20" s="7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28">
        <f t="shared" si="5"/>
        <v>0</v>
      </c>
      <c r="O20" s="29">
        <f>IF(G20="",0,G20)</f>
        <v>0</v>
      </c>
      <c r="P20" s="29">
        <f>IF(I20="",0,I20)</f>
        <v>0</v>
      </c>
      <c r="Q20" s="29">
        <f>IF(K20="",0,K20)</f>
        <v>0</v>
      </c>
      <c r="R20" s="27">
        <f>IF(M20="",0,M20)</f>
        <v>0</v>
      </c>
      <c r="S20" s="30">
        <f>(LARGE((N20:R20),1))+(LARGE((N20:R20),2))+(LARGE((N20:R20),3))++(LARGE((N20:R20),4))</f>
        <v>0</v>
      </c>
    </row>
    <row r="22" spans="1:20">
      <c r="A22" s="50" t="s">
        <v>23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2"/>
    </row>
    <row r="23" spans="1:20" ht="15" customHeight="1">
      <c r="A23" s="53" t="s">
        <v>18</v>
      </c>
      <c r="B23" s="54" t="s">
        <v>0</v>
      </c>
      <c r="C23" s="53" t="s">
        <v>7</v>
      </c>
      <c r="D23" s="54" t="s">
        <v>1</v>
      </c>
      <c r="E23" s="54"/>
      <c r="F23" s="54" t="s">
        <v>96</v>
      </c>
      <c r="G23" s="54"/>
      <c r="H23" s="54" t="s">
        <v>3</v>
      </c>
      <c r="I23" s="54"/>
      <c r="J23" s="61" t="s">
        <v>102</v>
      </c>
      <c r="K23" s="62"/>
      <c r="L23" s="54" t="s">
        <v>4</v>
      </c>
      <c r="M23" s="54"/>
      <c r="N23" s="21"/>
      <c r="O23" s="22"/>
      <c r="P23" s="22"/>
      <c r="Q23" s="22"/>
      <c r="R23" s="13"/>
      <c r="S23" s="20" t="s">
        <v>159</v>
      </c>
      <c r="T23" s="45" t="s">
        <v>160</v>
      </c>
    </row>
    <row r="24" spans="1:20">
      <c r="A24" s="53"/>
      <c r="B24" s="54"/>
      <c r="C24" s="54"/>
      <c r="D24" s="49">
        <v>9</v>
      </c>
      <c r="E24" s="49"/>
      <c r="F24" s="49">
        <v>9</v>
      </c>
      <c r="G24" s="49"/>
      <c r="H24" s="49">
        <v>8</v>
      </c>
      <c r="I24" s="49"/>
      <c r="J24" s="49">
        <v>11</v>
      </c>
      <c r="K24" s="49"/>
      <c r="L24" s="49">
        <v>9</v>
      </c>
      <c r="M24" s="49"/>
      <c r="N24" s="23"/>
      <c r="O24" s="24"/>
      <c r="P24" s="24"/>
      <c r="Q24" s="24"/>
      <c r="R24" s="25"/>
      <c r="S24" s="38">
        <f>ROUNDDOWN(AVERAGE(D24:M24),0)</f>
        <v>9</v>
      </c>
      <c r="T24" s="46">
        <f>IF(S24&lt;2,0,IF(S24&lt;4,1,IF(S24&lt;6,2,IF(S24&lt;8,3,3))))</f>
        <v>3</v>
      </c>
    </row>
    <row r="25" spans="1:20">
      <c r="A25" s="53"/>
      <c r="B25" s="54"/>
      <c r="C25" s="54"/>
      <c r="D25" s="12" t="s">
        <v>5</v>
      </c>
      <c r="E25" s="13" t="s">
        <v>6</v>
      </c>
      <c r="F25" s="12" t="s">
        <v>5</v>
      </c>
      <c r="G25" s="13" t="s">
        <v>6</v>
      </c>
      <c r="H25" s="12" t="s">
        <v>5</v>
      </c>
      <c r="I25" s="13" t="s">
        <v>6</v>
      </c>
      <c r="J25" s="12" t="s">
        <v>5</v>
      </c>
      <c r="K25" s="13" t="s">
        <v>6</v>
      </c>
      <c r="L25" s="12" t="s">
        <v>5</v>
      </c>
      <c r="M25" s="13" t="s">
        <v>6</v>
      </c>
      <c r="N25" s="21"/>
      <c r="O25" s="22"/>
      <c r="P25" s="22"/>
      <c r="Q25" s="22"/>
      <c r="R25" s="13"/>
      <c r="S25" s="48" t="s">
        <v>171</v>
      </c>
    </row>
    <row r="26" spans="1:20">
      <c r="A26" s="14">
        <v>1</v>
      </c>
      <c r="B26" s="30" t="s">
        <v>71</v>
      </c>
      <c r="C26" s="30">
        <v>11</v>
      </c>
      <c r="D26" s="26">
        <v>2</v>
      </c>
      <c r="E26" s="27">
        <f>VLOOKUP(D26,$A$50:$B$59,2,FALSE)</f>
        <v>15</v>
      </c>
      <c r="F26" s="26">
        <v>2</v>
      </c>
      <c r="G26" s="27">
        <f>VLOOKUP(F26,$A$50:$B$59,2,FALSE)</f>
        <v>15</v>
      </c>
      <c r="H26" s="26"/>
      <c r="I26" s="27"/>
      <c r="J26" s="26">
        <v>1</v>
      </c>
      <c r="K26" s="16">
        <v>20</v>
      </c>
      <c r="L26" s="15">
        <v>1</v>
      </c>
      <c r="M26" s="27">
        <f>VLOOKUP(L26,$A$50:$B$59,2,FALSE)</f>
        <v>20</v>
      </c>
      <c r="N26" s="28">
        <f>IF(E26="",0,E26)</f>
        <v>15</v>
      </c>
      <c r="O26" s="29">
        <f>IF(G26="",0,G26)</f>
        <v>15</v>
      </c>
      <c r="P26" s="29">
        <f>IF(I26="",0,I26)</f>
        <v>0</v>
      </c>
      <c r="Q26" s="29">
        <f>IF(K26="",0,K26)</f>
        <v>20</v>
      </c>
      <c r="R26" s="27">
        <f>IF(M26="",0,M26)</f>
        <v>20</v>
      </c>
      <c r="S26" s="30">
        <f>(LARGE((N26:R26),1))+(LARGE((N26:R26),2))+(LARGE((N26:R26),3))++(LARGE((N26:R26),4))</f>
        <v>70</v>
      </c>
    </row>
    <row r="27" spans="1:20">
      <c r="A27" s="14">
        <v>2</v>
      </c>
      <c r="B27" s="30" t="s">
        <v>110</v>
      </c>
      <c r="C27" s="30">
        <v>21</v>
      </c>
      <c r="D27" s="26"/>
      <c r="E27" s="27"/>
      <c r="F27" s="26">
        <v>1</v>
      </c>
      <c r="G27" s="27">
        <f>VLOOKUP(F27,$A$50:$B$59,2,FALSE)</f>
        <v>20</v>
      </c>
      <c r="H27" s="26">
        <v>4</v>
      </c>
      <c r="I27" s="27">
        <f>VLOOKUP(H27,$A$50:$B$59,2,FALSE)</f>
        <v>10</v>
      </c>
      <c r="J27" s="26">
        <v>2</v>
      </c>
      <c r="K27" s="16">
        <v>15</v>
      </c>
      <c r="L27" s="15">
        <v>2</v>
      </c>
      <c r="M27" s="27">
        <f>VLOOKUP(L27,$A$50:$B$59,2,FALSE)</f>
        <v>15</v>
      </c>
      <c r="N27" s="28">
        <f>IF(E27="",0,E27)</f>
        <v>0</v>
      </c>
      <c r="O27" s="29">
        <f>IF(G27="",0,G27)</f>
        <v>20</v>
      </c>
      <c r="P27" s="29">
        <f>IF(I27="",0,I27)</f>
        <v>10</v>
      </c>
      <c r="Q27" s="29">
        <f>IF(K27="",0,K27)</f>
        <v>15</v>
      </c>
      <c r="R27" s="27">
        <f>IF(M27="",0,M27)</f>
        <v>15</v>
      </c>
      <c r="S27" s="30">
        <f>(LARGE((N27:R27),1))+(LARGE((N27:R27),2))+(LARGE((N27:R27),3))++(LARGE((N27:R27),4))</f>
        <v>60</v>
      </c>
    </row>
    <row r="28" spans="1:20">
      <c r="A28" s="14">
        <v>3</v>
      </c>
      <c r="B28" s="30" t="s">
        <v>70</v>
      </c>
      <c r="C28" s="30">
        <v>91</v>
      </c>
      <c r="D28" s="26">
        <v>1</v>
      </c>
      <c r="E28" s="27">
        <f>VLOOKUP(D28,$A$50:$B$59,2,FALSE)</f>
        <v>20</v>
      </c>
      <c r="F28" s="26">
        <v>3</v>
      </c>
      <c r="G28" s="27">
        <f>VLOOKUP(F28,$A$50:$B$59,2,FALSE)</f>
        <v>12</v>
      </c>
      <c r="H28" s="26">
        <v>3</v>
      </c>
      <c r="I28" s="27">
        <f>VLOOKUP(H28,$A$50:$B$59,2,FALSE)</f>
        <v>12</v>
      </c>
      <c r="J28" s="26">
        <v>4</v>
      </c>
      <c r="K28" s="16">
        <v>10</v>
      </c>
      <c r="L28" s="15">
        <v>3</v>
      </c>
      <c r="M28" s="27">
        <f>VLOOKUP(L28,$A$50:$B$59,2,FALSE)</f>
        <v>12</v>
      </c>
      <c r="N28" s="28">
        <f t="shared" ref="N28:N33" si="10">IF(E28="",0,E28)</f>
        <v>20</v>
      </c>
      <c r="O28" s="29">
        <f t="shared" ref="O28:O33" si="11">IF(G28="",0,G28)</f>
        <v>12</v>
      </c>
      <c r="P28" s="29">
        <f t="shared" ref="P28:P33" si="12">IF(I28="",0,I28)</f>
        <v>12</v>
      </c>
      <c r="Q28" s="29">
        <f t="shared" ref="Q28:Q33" si="13">IF(K28="",0,K28)</f>
        <v>10</v>
      </c>
      <c r="R28" s="27">
        <f t="shared" ref="R28:R33" si="14">IF(M28="",0,M28)</f>
        <v>12</v>
      </c>
      <c r="S28" s="30">
        <f t="shared" ref="S28:S33" si="15">(LARGE((N28:R28),1))+(LARGE((N28:R28),2))+(LARGE((N28:R28),3))++(LARGE((N28:R28),4))</f>
        <v>56</v>
      </c>
    </row>
    <row r="29" spans="1:20">
      <c r="A29" s="14">
        <v>4</v>
      </c>
      <c r="B29" s="30" t="s">
        <v>73</v>
      </c>
      <c r="C29" s="30">
        <v>77</v>
      </c>
      <c r="D29" s="26">
        <v>4</v>
      </c>
      <c r="E29" s="27">
        <f>VLOOKUP(D29,$A$50:$B$59,2,FALSE)</f>
        <v>10</v>
      </c>
      <c r="F29" s="26"/>
      <c r="G29" s="27"/>
      <c r="H29" s="26">
        <v>2</v>
      </c>
      <c r="I29" s="27">
        <f>VLOOKUP(H29,$A$50:$B$59,2,FALSE)</f>
        <v>15</v>
      </c>
      <c r="J29" s="26">
        <v>3</v>
      </c>
      <c r="K29" s="16">
        <v>12</v>
      </c>
      <c r="L29" s="15"/>
      <c r="M29" s="16"/>
      <c r="N29" s="28">
        <f t="shared" ref="N29" si="16">IF(E29="",0,E29)</f>
        <v>10</v>
      </c>
      <c r="O29" s="29">
        <f t="shared" ref="O29" si="17">IF(G29="",0,G29)</f>
        <v>0</v>
      </c>
      <c r="P29" s="29">
        <f t="shared" ref="P29" si="18">IF(I29="",0,I29)</f>
        <v>15</v>
      </c>
      <c r="Q29" s="29">
        <f t="shared" ref="Q29" si="19">IF(K29="",0,K29)</f>
        <v>12</v>
      </c>
      <c r="R29" s="27">
        <f t="shared" ref="R29" si="20">IF(M29="",0,M29)</f>
        <v>0</v>
      </c>
      <c r="S29" s="30">
        <f t="shared" ref="S29" si="21">(LARGE((N29:R29),1))+(LARGE((N29:R29),2))+(LARGE((N29:R29),3))++(LARGE((N29:R29),4))</f>
        <v>37</v>
      </c>
    </row>
    <row r="30" spans="1:20">
      <c r="A30" s="14">
        <v>5</v>
      </c>
      <c r="B30" s="30" t="s">
        <v>144</v>
      </c>
      <c r="C30" s="30">
        <v>26</v>
      </c>
      <c r="D30" s="26"/>
      <c r="E30" s="27"/>
      <c r="F30" s="26"/>
      <c r="G30" s="27"/>
      <c r="H30" s="26">
        <v>1</v>
      </c>
      <c r="I30" s="27">
        <f>VLOOKUP(H30,$A$50:$B$59,2,FALSE)</f>
        <v>20</v>
      </c>
      <c r="J30" s="26"/>
      <c r="K30" s="16"/>
      <c r="L30" s="15"/>
      <c r="M30" s="16"/>
      <c r="N30" s="28">
        <f>IF(E30="",0,E30)</f>
        <v>0</v>
      </c>
      <c r="O30" s="29">
        <f>IF(G30="",0,G30)</f>
        <v>0</v>
      </c>
      <c r="P30" s="29">
        <f>IF(I30="",0,I30)</f>
        <v>20</v>
      </c>
      <c r="Q30" s="29">
        <f>IF(K30="",0,K30)</f>
        <v>0</v>
      </c>
      <c r="R30" s="27">
        <f>IF(M30="",0,M30)</f>
        <v>0</v>
      </c>
      <c r="S30" s="30">
        <f>(LARGE((N30:R30),1))+(LARGE((N30:R30),2))+(LARGE((N30:R30),3))++(LARGE((N30:R30),4))</f>
        <v>20</v>
      </c>
    </row>
    <row r="31" spans="1:20">
      <c r="A31" s="14">
        <v>6</v>
      </c>
      <c r="B31" s="30" t="s">
        <v>111</v>
      </c>
      <c r="C31" s="30">
        <v>75</v>
      </c>
      <c r="D31" s="26"/>
      <c r="E31" s="27"/>
      <c r="F31" s="26">
        <v>4</v>
      </c>
      <c r="G31" s="27">
        <f>VLOOKUP(F31,$A$50:$B$59,2,FALSE)</f>
        <v>10</v>
      </c>
      <c r="H31" s="26"/>
      <c r="I31" s="27"/>
      <c r="J31" s="26"/>
      <c r="K31" s="16"/>
      <c r="L31" s="15">
        <v>4</v>
      </c>
      <c r="M31" s="27">
        <f>VLOOKUP(L31,$A$50:$B$59,2,FALSE)</f>
        <v>10</v>
      </c>
      <c r="N31" s="28">
        <f>IF(E31="",0,E31)</f>
        <v>0</v>
      </c>
      <c r="O31" s="29">
        <f>IF(G31="",0,G31)</f>
        <v>10</v>
      </c>
      <c r="P31" s="29">
        <f>IF(I31="",0,I31)</f>
        <v>0</v>
      </c>
      <c r="Q31" s="29">
        <f>IF(K31="",0,K31)</f>
        <v>0</v>
      </c>
      <c r="R31" s="27">
        <f>IF(M31="",0,M31)</f>
        <v>10</v>
      </c>
      <c r="S31" s="30">
        <f>(LARGE((N31:R31),1))+(LARGE((N31:R31),2))+(LARGE((N31:R31),3))++(LARGE((N31:R31),4))</f>
        <v>20</v>
      </c>
    </row>
    <row r="32" spans="1:20">
      <c r="A32" s="14">
        <v>7</v>
      </c>
      <c r="B32" s="30" t="s">
        <v>72</v>
      </c>
      <c r="C32" s="30">
        <v>12</v>
      </c>
      <c r="D32" s="26">
        <v>3</v>
      </c>
      <c r="E32" s="27">
        <f>VLOOKUP(D32,$A$50:$B$59,2,FALSE)</f>
        <v>12</v>
      </c>
      <c r="F32" s="26"/>
      <c r="G32" s="27"/>
      <c r="H32" s="26"/>
      <c r="I32" s="27"/>
      <c r="J32" s="26"/>
      <c r="K32" s="16"/>
      <c r="L32" s="15"/>
      <c r="M32" s="16"/>
      <c r="N32" s="28">
        <f t="shared" si="10"/>
        <v>12</v>
      </c>
      <c r="O32" s="29">
        <f t="shared" si="11"/>
        <v>0</v>
      </c>
      <c r="P32" s="29">
        <f t="shared" si="12"/>
        <v>0</v>
      </c>
      <c r="Q32" s="29">
        <f t="shared" si="13"/>
        <v>0</v>
      </c>
      <c r="R32" s="27">
        <f t="shared" si="14"/>
        <v>0</v>
      </c>
      <c r="S32" s="30">
        <f t="shared" si="15"/>
        <v>12</v>
      </c>
    </row>
    <row r="33" spans="1:20">
      <c r="A33" s="14">
        <v>8</v>
      </c>
      <c r="B33" s="30" t="s">
        <v>164</v>
      </c>
      <c r="C33" s="30">
        <v>33</v>
      </c>
      <c r="D33" s="26"/>
      <c r="E33" s="27"/>
      <c r="F33" s="26"/>
      <c r="G33" s="27"/>
      <c r="H33" s="26"/>
      <c r="I33" s="27"/>
      <c r="J33" s="26">
        <v>5</v>
      </c>
      <c r="K33" s="16">
        <v>8</v>
      </c>
      <c r="L33" s="15"/>
      <c r="M33" s="16"/>
      <c r="N33" s="28">
        <f t="shared" si="10"/>
        <v>0</v>
      </c>
      <c r="O33" s="29">
        <f t="shared" si="11"/>
        <v>0</v>
      </c>
      <c r="P33" s="29">
        <f t="shared" si="12"/>
        <v>0</v>
      </c>
      <c r="Q33" s="29">
        <f t="shared" si="13"/>
        <v>8</v>
      </c>
      <c r="R33" s="27">
        <f t="shared" si="14"/>
        <v>0</v>
      </c>
      <c r="S33" s="30">
        <f t="shared" si="15"/>
        <v>8</v>
      </c>
    </row>
    <row r="35" spans="1:20">
      <c r="A35" s="50" t="s">
        <v>20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2"/>
    </row>
    <row r="36" spans="1:20" ht="15" customHeight="1">
      <c r="A36" s="53" t="s">
        <v>18</v>
      </c>
      <c r="B36" s="56" t="s">
        <v>0</v>
      </c>
      <c r="C36" s="55" t="s">
        <v>7</v>
      </c>
      <c r="D36" s="56" t="s">
        <v>1</v>
      </c>
      <c r="E36" s="56"/>
      <c r="F36" s="56" t="s">
        <v>96</v>
      </c>
      <c r="G36" s="56"/>
      <c r="H36" s="56" t="s">
        <v>3</v>
      </c>
      <c r="I36" s="56"/>
      <c r="J36" s="58" t="s">
        <v>102</v>
      </c>
      <c r="K36" s="59"/>
      <c r="L36" s="54" t="s">
        <v>4</v>
      </c>
      <c r="M36" s="54"/>
      <c r="N36" s="21"/>
      <c r="O36" s="22"/>
      <c r="P36" s="22"/>
      <c r="Q36" s="22"/>
      <c r="R36" s="13"/>
      <c r="S36" s="20" t="s">
        <v>159</v>
      </c>
      <c r="T36" s="45" t="s">
        <v>160</v>
      </c>
    </row>
    <row r="37" spans="1:20">
      <c r="A37" s="53"/>
      <c r="B37" s="56"/>
      <c r="C37" s="56"/>
      <c r="D37" s="57">
        <v>8</v>
      </c>
      <c r="E37" s="57"/>
      <c r="F37" s="57">
        <v>9</v>
      </c>
      <c r="G37" s="57"/>
      <c r="H37" s="57">
        <v>9</v>
      </c>
      <c r="I37" s="57"/>
      <c r="J37" s="60"/>
      <c r="K37" s="60"/>
      <c r="L37" s="49">
        <v>11</v>
      </c>
      <c r="M37" s="49"/>
      <c r="N37" s="23"/>
      <c r="O37" s="24"/>
      <c r="P37" s="24"/>
      <c r="Q37" s="24"/>
      <c r="R37" s="25"/>
      <c r="S37" s="38">
        <f>ROUNDDOWN(AVERAGE(D37:M37),0)</f>
        <v>9</v>
      </c>
      <c r="T37" s="46">
        <f>IF(S37&lt;2,0,IF(S37&lt;4,1,IF(S37&lt;6,2,IF(S37&lt;8,3,IF(S37&lt;10,4,IF(S37&lt;12,5,6))))))</f>
        <v>4</v>
      </c>
    </row>
    <row r="38" spans="1:20">
      <c r="A38" s="53"/>
      <c r="B38" s="56"/>
      <c r="C38" s="56"/>
      <c r="D38" s="36" t="s">
        <v>5</v>
      </c>
      <c r="E38" s="37" t="s">
        <v>6</v>
      </c>
      <c r="F38" s="36" t="s">
        <v>5</v>
      </c>
      <c r="G38" s="37" t="s">
        <v>6</v>
      </c>
      <c r="H38" s="36" t="s">
        <v>5</v>
      </c>
      <c r="I38" s="37" t="s">
        <v>6</v>
      </c>
      <c r="J38" s="31" t="s">
        <v>5</v>
      </c>
      <c r="K38" s="32" t="s">
        <v>6</v>
      </c>
      <c r="L38" s="12" t="s">
        <v>5</v>
      </c>
      <c r="M38" s="13" t="s">
        <v>6</v>
      </c>
      <c r="N38" s="21"/>
      <c r="O38" s="22"/>
      <c r="P38" s="22"/>
      <c r="Q38" s="22"/>
      <c r="R38" s="13"/>
      <c r="S38" s="48" t="s">
        <v>169</v>
      </c>
    </row>
    <row r="39" spans="1:20">
      <c r="A39" s="14">
        <v>1</v>
      </c>
      <c r="B39" s="30" t="s">
        <v>74</v>
      </c>
      <c r="C39" s="30">
        <v>1</v>
      </c>
      <c r="D39" s="26">
        <v>1</v>
      </c>
      <c r="E39" s="27">
        <f>VLOOKUP(D39,$A$50:$B$59,2,FALSE)</f>
        <v>20</v>
      </c>
      <c r="F39" s="26">
        <v>1</v>
      </c>
      <c r="G39" s="27">
        <f>VLOOKUP(F39,$A$50:$B$59,2,FALSE)</f>
        <v>20</v>
      </c>
      <c r="H39" s="26"/>
      <c r="I39" s="27"/>
      <c r="J39" s="33"/>
      <c r="K39" s="34"/>
      <c r="L39" s="15">
        <v>1</v>
      </c>
      <c r="M39" s="27">
        <f>VLOOKUP(L39,$A$50:$B$59,2,FALSE)</f>
        <v>20</v>
      </c>
      <c r="N39" s="28">
        <f t="shared" ref="N39:N47" si="22">IF(E39="",0,E39)</f>
        <v>20</v>
      </c>
      <c r="O39" s="29">
        <f t="shared" ref="O39:O47" si="23">IF(G39="",0,G39)</f>
        <v>20</v>
      </c>
      <c r="P39" s="29">
        <f t="shared" ref="P39:P47" si="24">IF(I39="",0,I39)</f>
        <v>0</v>
      </c>
      <c r="Q39" s="29">
        <f t="shared" ref="Q39:Q47" si="25">IF(K39="",0,K39)</f>
        <v>0</v>
      </c>
      <c r="R39" s="27">
        <f t="shared" ref="R39:R47" si="26">IF(M39="",0,M39)</f>
        <v>20</v>
      </c>
      <c r="S39" s="30">
        <f t="shared" ref="S39:S47" si="27">(LARGE((N39:R39),1))+(LARGE((N39:R39),2))+(LARGE((N39:R39),3))++(LARGE((N39:R39),4))</f>
        <v>60</v>
      </c>
    </row>
    <row r="40" spans="1:20">
      <c r="A40" s="14">
        <v>2</v>
      </c>
      <c r="B40" s="30" t="s">
        <v>112</v>
      </c>
      <c r="C40" s="30">
        <v>81</v>
      </c>
      <c r="D40" s="26"/>
      <c r="E40" s="27"/>
      <c r="F40" s="26">
        <v>2</v>
      </c>
      <c r="G40" s="27">
        <f>VLOOKUP(F40,$A$50:$B$59,2,FALSE)</f>
        <v>15</v>
      </c>
      <c r="H40" s="26">
        <v>3</v>
      </c>
      <c r="I40" s="27">
        <f>VLOOKUP(H40,$A$50:$B$59,2,FALSE)</f>
        <v>12</v>
      </c>
      <c r="J40" s="33"/>
      <c r="K40" s="34"/>
      <c r="L40" s="15">
        <v>2</v>
      </c>
      <c r="M40" s="27">
        <f>VLOOKUP(L40,$A$50:$B$59,2,FALSE)</f>
        <v>15</v>
      </c>
      <c r="N40" s="28">
        <f>IF(E40="",0,E40)</f>
        <v>0</v>
      </c>
      <c r="O40" s="29">
        <f>IF(G40="",0,G40)</f>
        <v>15</v>
      </c>
      <c r="P40" s="29">
        <f>IF(I40="",0,I40)</f>
        <v>12</v>
      </c>
      <c r="Q40" s="29">
        <f>IF(K40="",0,K40)</f>
        <v>0</v>
      </c>
      <c r="R40" s="27">
        <f>IF(M40="",0,M40)</f>
        <v>15</v>
      </c>
      <c r="S40" s="30">
        <f>(LARGE((N40:R40),1))+(LARGE((N40:R40),2))+(LARGE((N40:R40),3))++(LARGE((N40:R40),4))</f>
        <v>42</v>
      </c>
    </row>
    <row r="41" spans="1:20">
      <c r="A41" s="14">
        <v>3</v>
      </c>
      <c r="B41" s="30" t="s">
        <v>113</v>
      </c>
      <c r="C41" s="30">
        <v>2</v>
      </c>
      <c r="D41" s="26"/>
      <c r="E41" s="27"/>
      <c r="F41" s="26">
        <v>3</v>
      </c>
      <c r="G41" s="27">
        <f>VLOOKUP(F41,$A$50:$B$59,2,FALSE)</f>
        <v>12</v>
      </c>
      <c r="H41" s="26">
        <v>4</v>
      </c>
      <c r="I41" s="27">
        <f>VLOOKUP(H41,$A$50:$B$59,2,FALSE)</f>
        <v>10</v>
      </c>
      <c r="J41" s="33"/>
      <c r="K41" s="34"/>
      <c r="L41" s="15">
        <v>3</v>
      </c>
      <c r="M41" s="27">
        <f>VLOOKUP(L41,$A$50:$B$59,2,FALSE)</f>
        <v>12</v>
      </c>
      <c r="N41" s="28">
        <f>IF(E41="",0,E41)</f>
        <v>0</v>
      </c>
      <c r="O41" s="29">
        <f>IF(G41="",0,G41)</f>
        <v>12</v>
      </c>
      <c r="P41" s="29">
        <f>IF(I41="",0,I41)</f>
        <v>10</v>
      </c>
      <c r="Q41" s="29">
        <f>IF(K41="",0,K41)</f>
        <v>0</v>
      </c>
      <c r="R41" s="27">
        <f>IF(M41="",0,M41)</f>
        <v>12</v>
      </c>
      <c r="S41" s="30">
        <f>(LARGE((N41:R41),1))+(LARGE((N41:R41),2))+(LARGE((N41:R41),3))++(LARGE((N41:R41),4))</f>
        <v>34</v>
      </c>
    </row>
    <row r="42" spans="1:20">
      <c r="A42" s="14">
        <v>4</v>
      </c>
      <c r="B42" s="7" t="s">
        <v>142</v>
      </c>
      <c r="C42" s="7">
        <v>48</v>
      </c>
      <c r="D42" s="15"/>
      <c r="E42" s="16"/>
      <c r="F42" s="15"/>
      <c r="G42" s="16"/>
      <c r="H42" s="26">
        <v>1</v>
      </c>
      <c r="I42" s="27">
        <f>VLOOKUP(H42,$A$50:$B$59,2,FALSE)</f>
        <v>20</v>
      </c>
      <c r="J42" s="33"/>
      <c r="K42" s="34"/>
      <c r="L42" s="15">
        <v>4</v>
      </c>
      <c r="M42" s="27">
        <f>VLOOKUP(L42,$A$50:$B$59,2,FALSE)</f>
        <v>10</v>
      </c>
      <c r="N42" s="28">
        <f t="shared" ref="N42" si="28">IF(E42="",0,E42)</f>
        <v>0</v>
      </c>
      <c r="O42" s="29">
        <f t="shared" ref="O42" si="29">IF(G42="",0,G42)</f>
        <v>0</v>
      </c>
      <c r="P42" s="29">
        <f t="shared" ref="P42" si="30">IF(I42="",0,I42)</f>
        <v>20</v>
      </c>
      <c r="Q42" s="29">
        <f t="shared" ref="Q42" si="31">IF(K42="",0,K42)</f>
        <v>0</v>
      </c>
      <c r="R42" s="27">
        <f t="shared" ref="R42" si="32">IF(M42="",0,M42)</f>
        <v>10</v>
      </c>
      <c r="S42" s="30">
        <f t="shared" ref="S42" si="33">(LARGE((N42:R42),1))+(LARGE((N42:R42),2))+(LARGE((N42:R42),3))++(LARGE((N42:R42),4))</f>
        <v>30</v>
      </c>
    </row>
    <row r="43" spans="1:20">
      <c r="A43" s="14">
        <v>5</v>
      </c>
      <c r="B43" s="30" t="s">
        <v>75</v>
      </c>
      <c r="C43" s="30">
        <v>22</v>
      </c>
      <c r="D43" s="26">
        <v>2</v>
      </c>
      <c r="E43" s="27">
        <f>VLOOKUP(D43,$A$50:$B$59,2,FALSE)</f>
        <v>15</v>
      </c>
      <c r="F43" s="26"/>
      <c r="G43" s="27"/>
      <c r="H43" s="26">
        <v>2</v>
      </c>
      <c r="I43" s="27">
        <f>VLOOKUP(H43,$A$50:$B$59,2,FALSE)</f>
        <v>15</v>
      </c>
      <c r="J43" s="33"/>
      <c r="K43" s="34"/>
      <c r="L43" s="15"/>
      <c r="M43" s="16"/>
      <c r="N43" s="28">
        <f>IF(E43="",0,E43)</f>
        <v>15</v>
      </c>
      <c r="O43" s="29">
        <f>IF(G43="",0,G43)</f>
        <v>0</v>
      </c>
      <c r="P43" s="29">
        <f>IF(I43="",0,I43)</f>
        <v>15</v>
      </c>
      <c r="Q43" s="29">
        <f>IF(K43="",0,K43)</f>
        <v>0</v>
      </c>
      <c r="R43" s="27">
        <f>IF(M43="",0,M43)</f>
        <v>0</v>
      </c>
      <c r="S43" s="30">
        <f>(LARGE((N43:R43),1))+(LARGE((N43:R43),2))+(LARGE((N43:R43),3))++(LARGE((N43:R43),4))</f>
        <v>30</v>
      </c>
    </row>
    <row r="44" spans="1:20">
      <c r="A44" s="14">
        <v>6</v>
      </c>
      <c r="B44" s="30" t="s">
        <v>114</v>
      </c>
      <c r="C44" s="30">
        <v>43</v>
      </c>
      <c r="D44" s="26"/>
      <c r="E44" s="27"/>
      <c r="F44" s="26">
        <v>4</v>
      </c>
      <c r="G44" s="27">
        <f>VLOOKUP(F44,$A$50:$B$59,2,FALSE)</f>
        <v>10</v>
      </c>
      <c r="H44" s="26"/>
      <c r="I44" s="27"/>
      <c r="J44" s="33"/>
      <c r="K44" s="34"/>
      <c r="L44" s="15">
        <v>5</v>
      </c>
      <c r="M44" s="27">
        <f>VLOOKUP(L44,$A$50:$B$59,2,FALSE)</f>
        <v>8</v>
      </c>
      <c r="N44" s="28">
        <f>IF(E44="",0,E44)</f>
        <v>0</v>
      </c>
      <c r="O44" s="29">
        <f>IF(G44="",0,G44)</f>
        <v>10</v>
      </c>
      <c r="P44" s="29">
        <f>IF(I44="",0,I44)</f>
        <v>0</v>
      </c>
      <c r="Q44" s="29">
        <f>IF(K44="",0,K44)</f>
        <v>0</v>
      </c>
      <c r="R44" s="27">
        <f>IF(M44="",0,M44)</f>
        <v>8</v>
      </c>
      <c r="S44" s="30">
        <f>(LARGE((N44:R44),1))+(LARGE((N44:R44),2))+(LARGE((N44:R44),3))++(LARGE((N44:R44),4))</f>
        <v>18</v>
      </c>
    </row>
    <row r="45" spans="1:20">
      <c r="A45" s="14">
        <v>7</v>
      </c>
      <c r="B45" s="30" t="s">
        <v>76</v>
      </c>
      <c r="C45" s="30">
        <v>24</v>
      </c>
      <c r="D45" s="26">
        <v>3</v>
      </c>
      <c r="E45" s="27">
        <f>VLOOKUP(D45,$A$50:$B$59,2,FALSE)</f>
        <v>12</v>
      </c>
      <c r="F45" s="26"/>
      <c r="G45" s="27"/>
      <c r="H45" s="26"/>
      <c r="I45" s="27"/>
      <c r="J45" s="33"/>
      <c r="K45" s="34"/>
      <c r="L45" s="15"/>
      <c r="M45" s="16"/>
      <c r="N45" s="28">
        <f t="shared" si="22"/>
        <v>12</v>
      </c>
      <c r="O45" s="29">
        <f t="shared" si="23"/>
        <v>0</v>
      </c>
      <c r="P45" s="29">
        <f t="shared" si="24"/>
        <v>0</v>
      </c>
      <c r="Q45" s="29">
        <f t="shared" si="25"/>
        <v>0</v>
      </c>
      <c r="R45" s="27">
        <f t="shared" si="26"/>
        <v>0</v>
      </c>
      <c r="S45" s="30">
        <f t="shared" si="27"/>
        <v>12</v>
      </c>
    </row>
    <row r="46" spans="1:20">
      <c r="A46" s="14">
        <v>8</v>
      </c>
      <c r="B46" s="7" t="s">
        <v>77</v>
      </c>
      <c r="C46" s="7">
        <v>4</v>
      </c>
      <c r="D46" s="15">
        <v>4</v>
      </c>
      <c r="E46" s="27">
        <f>VLOOKUP(D46,$A$50:$B$59,2,FALSE)</f>
        <v>10</v>
      </c>
      <c r="F46" s="15"/>
      <c r="G46" s="16"/>
      <c r="H46" s="15"/>
      <c r="I46" s="16"/>
      <c r="J46" s="33"/>
      <c r="K46" s="34"/>
      <c r="L46" s="15"/>
      <c r="M46" s="16"/>
      <c r="N46" s="28">
        <f t="shared" si="22"/>
        <v>10</v>
      </c>
      <c r="O46" s="29">
        <f t="shared" si="23"/>
        <v>0</v>
      </c>
      <c r="P46" s="29">
        <f t="shared" si="24"/>
        <v>0</v>
      </c>
      <c r="Q46" s="29">
        <f t="shared" si="25"/>
        <v>0</v>
      </c>
      <c r="R46" s="27">
        <f t="shared" si="26"/>
        <v>0</v>
      </c>
      <c r="S46" s="30">
        <f t="shared" si="27"/>
        <v>10</v>
      </c>
    </row>
    <row r="47" spans="1:20">
      <c r="A47" s="14">
        <v>9</v>
      </c>
      <c r="B47" s="7"/>
      <c r="C47" s="7"/>
      <c r="D47" s="15"/>
      <c r="E47" s="16"/>
      <c r="F47" s="15"/>
      <c r="G47" s="16"/>
      <c r="H47" s="15"/>
      <c r="I47" s="16"/>
      <c r="J47" s="33"/>
      <c r="K47" s="34"/>
      <c r="L47" s="15"/>
      <c r="M47" s="16"/>
      <c r="N47" s="28">
        <f t="shared" si="22"/>
        <v>0</v>
      </c>
      <c r="O47" s="29">
        <f t="shared" si="23"/>
        <v>0</v>
      </c>
      <c r="P47" s="29">
        <f t="shared" si="24"/>
        <v>0</v>
      </c>
      <c r="Q47" s="29">
        <f t="shared" si="25"/>
        <v>0</v>
      </c>
      <c r="R47" s="27">
        <f t="shared" si="26"/>
        <v>0</v>
      </c>
      <c r="S47" s="30">
        <f t="shared" si="27"/>
        <v>0</v>
      </c>
    </row>
    <row r="49" spans="1:2">
      <c r="A49" s="8" t="s">
        <v>158</v>
      </c>
    </row>
    <row r="50" spans="1:2">
      <c r="A50" s="41">
        <v>1</v>
      </c>
      <c r="B50" s="40">
        <v>20</v>
      </c>
    </row>
    <row r="51" spans="1:2">
      <c r="A51" s="41">
        <v>2</v>
      </c>
      <c r="B51" s="40">
        <v>15</v>
      </c>
    </row>
    <row r="52" spans="1:2">
      <c r="A52" s="41">
        <v>3</v>
      </c>
      <c r="B52" s="40">
        <v>12</v>
      </c>
    </row>
    <row r="53" spans="1:2">
      <c r="A53" s="41">
        <v>4</v>
      </c>
      <c r="B53" s="40">
        <v>10</v>
      </c>
    </row>
    <row r="54" spans="1:2">
      <c r="A54" s="41">
        <v>5</v>
      </c>
      <c r="B54" s="40">
        <v>8</v>
      </c>
    </row>
    <row r="55" spans="1:2">
      <c r="A55" s="41">
        <v>6</v>
      </c>
      <c r="B55" s="40">
        <v>6</v>
      </c>
    </row>
    <row r="56" spans="1:2">
      <c r="A56" s="41">
        <v>7</v>
      </c>
      <c r="B56" s="40">
        <v>4</v>
      </c>
    </row>
    <row r="57" spans="1:2">
      <c r="A57" s="41">
        <v>8</v>
      </c>
      <c r="B57" s="40">
        <v>3</v>
      </c>
    </row>
    <row r="58" spans="1:2">
      <c r="A58" s="41">
        <v>9</v>
      </c>
      <c r="B58" s="40">
        <v>2</v>
      </c>
    </row>
    <row r="59" spans="1:2">
      <c r="A59" s="41">
        <v>10</v>
      </c>
      <c r="B59" s="40">
        <v>1</v>
      </c>
    </row>
  </sheetData>
  <sortState ref="B27:S32">
    <sortCondition descending="1" ref="S27:S32"/>
  </sortState>
  <mergeCells count="56">
    <mergeCell ref="A3:S3"/>
    <mergeCell ref="A4:A6"/>
    <mergeCell ref="B4:B6"/>
    <mergeCell ref="C4:C6"/>
    <mergeCell ref="D4:E4"/>
    <mergeCell ref="F4:G4"/>
    <mergeCell ref="H4:I4"/>
    <mergeCell ref="L4:M4"/>
    <mergeCell ref="D5:E5"/>
    <mergeCell ref="F5:G5"/>
    <mergeCell ref="H5:I5"/>
    <mergeCell ref="L5:M5"/>
    <mergeCell ref="J4:K4"/>
    <mergeCell ref="J5:K5"/>
    <mergeCell ref="A13:S13"/>
    <mergeCell ref="A14:A16"/>
    <mergeCell ref="B14:B16"/>
    <mergeCell ref="C14:C16"/>
    <mergeCell ref="D14:E14"/>
    <mergeCell ref="F14:G14"/>
    <mergeCell ref="H14:I14"/>
    <mergeCell ref="L14:M14"/>
    <mergeCell ref="D15:E15"/>
    <mergeCell ref="F15:G15"/>
    <mergeCell ref="H15:I15"/>
    <mergeCell ref="L15:M15"/>
    <mergeCell ref="J14:K14"/>
    <mergeCell ref="J15:K15"/>
    <mergeCell ref="A22:S22"/>
    <mergeCell ref="H23:I23"/>
    <mergeCell ref="L23:M23"/>
    <mergeCell ref="D24:E24"/>
    <mergeCell ref="F24:G24"/>
    <mergeCell ref="H24:I24"/>
    <mergeCell ref="L24:M24"/>
    <mergeCell ref="A23:A25"/>
    <mergeCell ref="B23:B25"/>
    <mergeCell ref="C23:C25"/>
    <mergeCell ref="D23:E23"/>
    <mergeCell ref="F23:G23"/>
    <mergeCell ref="J23:K23"/>
    <mergeCell ref="J24:K24"/>
    <mergeCell ref="H37:I37"/>
    <mergeCell ref="L37:M37"/>
    <mergeCell ref="A35:S35"/>
    <mergeCell ref="A36:A38"/>
    <mergeCell ref="B36:B38"/>
    <mergeCell ref="C36:C38"/>
    <mergeCell ref="D36:E36"/>
    <mergeCell ref="F36:G36"/>
    <mergeCell ref="H36:I36"/>
    <mergeCell ref="L36:M36"/>
    <mergeCell ref="D37:E37"/>
    <mergeCell ref="F37:G37"/>
    <mergeCell ref="J36:K36"/>
    <mergeCell ref="J37:K37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/>
  </sheetViews>
  <sheetFormatPr defaultRowHeight="15"/>
  <cols>
    <col min="1" max="1" width="7.5" style="8" customWidth="1"/>
    <col min="2" max="2" width="17.5" style="8" customWidth="1"/>
    <col min="3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5.625" style="8" customWidth="1"/>
    <col min="13" max="13" width="7.5" style="8" customWidth="1"/>
    <col min="14" max="18" width="7.5" style="8" hidden="1" customWidth="1"/>
    <col min="19" max="19" width="10" style="8" customWidth="1"/>
    <col min="20" max="16384" width="9" style="8"/>
  </cols>
  <sheetData>
    <row r="1" spans="1:20" ht="22.5" customHeight="1">
      <c r="A1" s="9" t="s">
        <v>44</v>
      </c>
    </row>
    <row r="3" spans="1:20">
      <c r="A3" s="50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</row>
    <row r="4" spans="1:20">
      <c r="A4" s="53" t="s">
        <v>18</v>
      </c>
      <c r="B4" s="54" t="s">
        <v>0</v>
      </c>
      <c r="C4" s="53" t="s">
        <v>7</v>
      </c>
      <c r="D4" s="63" t="s">
        <v>1</v>
      </c>
      <c r="E4" s="63"/>
      <c r="F4" s="63" t="s">
        <v>103</v>
      </c>
      <c r="G4" s="63"/>
      <c r="H4" s="63" t="s">
        <v>98</v>
      </c>
      <c r="I4" s="63"/>
      <c r="J4" s="61" t="s">
        <v>102</v>
      </c>
      <c r="K4" s="62"/>
      <c r="L4" s="63" t="s">
        <v>4</v>
      </c>
      <c r="M4" s="63"/>
      <c r="N4" s="21"/>
      <c r="O4" s="22"/>
      <c r="P4" s="22"/>
      <c r="Q4" s="22"/>
      <c r="R4" s="13"/>
      <c r="S4" s="48" t="s">
        <v>172</v>
      </c>
      <c r="T4" s="45" t="s">
        <v>160</v>
      </c>
    </row>
    <row r="5" spans="1:20">
      <c r="A5" s="53"/>
      <c r="B5" s="54"/>
      <c r="C5" s="54"/>
      <c r="D5" s="49">
        <v>4</v>
      </c>
      <c r="E5" s="49"/>
      <c r="F5" s="49">
        <v>3</v>
      </c>
      <c r="G5" s="49"/>
      <c r="H5" s="49">
        <v>4</v>
      </c>
      <c r="I5" s="49"/>
      <c r="J5" s="49">
        <v>5</v>
      </c>
      <c r="K5" s="49"/>
      <c r="L5" s="49">
        <v>4</v>
      </c>
      <c r="M5" s="49"/>
      <c r="N5" s="23"/>
      <c r="O5" s="24"/>
      <c r="P5" s="24"/>
      <c r="Q5" s="24"/>
      <c r="R5" s="25"/>
      <c r="S5" s="47">
        <f>ROUNDDOWN(AVERAGE(D5:M5),0)</f>
        <v>4</v>
      </c>
      <c r="T5" s="46">
        <f>IF(S5&lt;2,0,IF(S5&lt;4,1,IF(S5&lt;6,2,IF(S5&lt;8,3,3))))</f>
        <v>2</v>
      </c>
    </row>
    <row r="6" spans="1:20">
      <c r="A6" s="53"/>
      <c r="B6" s="54"/>
      <c r="C6" s="54"/>
      <c r="D6" s="12" t="s">
        <v>5</v>
      </c>
      <c r="E6" s="13" t="s">
        <v>6</v>
      </c>
      <c r="F6" s="12" t="s">
        <v>5</v>
      </c>
      <c r="G6" s="13" t="s">
        <v>6</v>
      </c>
      <c r="H6" s="12" t="s">
        <v>5</v>
      </c>
      <c r="I6" s="13" t="s">
        <v>6</v>
      </c>
      <c r="J6" s="12" t="s">
        <v>5</v>
      </c>
      <c r="K6" s="13" t="s">
        <v>6</v>
      </c>
      <c r="L6" s="12" t="s">
        <v>5</v>
      </c>
      <c r="M6" s="13" t="s">
        <v>6</v>
      </c>
      <c r="N6" s="21"/>
      <c r="O6" s="22"/>
      <c r="P6" s="22"/>
      <c r="Q6" s="22"/>
      <c r="R6" s="13"/>
      <c r="S6" s="48" t="s">
        <v>171</v>
      </c>
    </row>
    <row r="7" spans="1:20">
      <c r="A7" s="14">
        <v>1</v>
      </c>
      <c r="B7" s="7" t="s">
        <v>58</v>
      </c>
      <c r="C7" s="7">
        <v>8</v>
      </c>
      <c r="D7" s="26">
        <v>1</v>
      </c>
      <c r="E7" s="27">
        <f>VLOOKUP(D7,$A$64:$B$73,2,FALSE)</f>
        <v>20</v>
      </c>
      <c r="F7" s="26">
        <v>1</v>
      </c>
      <c r="G7" s="27">
        <f>VLOOKUP(F7,$A$64:$B$73,2,FALSE)</f>
        <v>20</v>
      </c>
      <c r="H7" s="26">
        <v>1</v>
      </c>
      <c r="I7" s="27">
        <f>VLOOKUP(H7,$A$64:$B$73,2,FALSE)</f>
        <v>20</v>
      </c>
      <c r="J7" s="26">
        <v>1</v>
      </c>
      <c r="K7" s="27">
        <v>20</v>
      </c>
      <c r="L7" s="26">
        <v>1</v>
      </c>
      <c r="M7" s="27">
        <f>VLOOKUP(L7,$A$64:$B$73,2,FALSE)</f>
        <v>20</v>
      </c>
      <c r="N7" s="28">
        <f>IF(E7="",0,E7)</f>
        <v>20</v>
      </c>
      <c r="O7" s="29">
        <f>IF(G7="",0,G7)</f>
        <v>20</v>
      </c>
      <c r="P7" s="29">
        <f>IF(I7="",0,I7)</f>
        <v>20</v>
      </c>
      <c r="Q7" s="29">
        <f>IF(K7="",0,K7)</f>
        <v>20</v>
      </c>
      <c r="R7" s="27">
        <f>IF(M7="",0,M7)</f>
        <v>20</v>
      </c>
      <c r="S7" s="30">
        <f>(LARGE((N7:R7),1))+(LARGE((N7:R7),2))+(LARGE((N7:R7),3))++(LARGE((N7:R7),4))</f>
        <v>80</v>
      </c>
    </row>
    <row r="8" spans="1:20">
      <c r="A8" s="14">
        <v>2</v>
      </c>
      <c r="B8" s="7" t="s">
        <v>59</v>
      </c>
      <c r="C8" s="7">
        <v>1</v>
      </c>
      <c r="D8" s="26">
        <v>2</v>
      </c>
      <c r="E8" s="27">
        <f>VLOOKUP(D8,$A$64:$B$73,2,FALSE)</f>
        <v>15</v>
      </c>
      <c r="F8" s="26"/>
      <c r="G8" s="27"/>
      <c r="H8" s="26">
        <v>2</v>
      </c>
      <c r="I8" s="27">
        <f>VLOOKUP(H8,$A$64:$B$73,2,FALSE)</f>
        <v>15</v>
      </c>
      <c r="J8" s="26">
        <v>2</v>
      </c>
      <c r="K8" s="27">
        <v>15</v>
      </c>
      <c r="L8" s="26">
        <v>2</v>
      </c>
      <c r="M8" s="27">
        <f>VLOOKUP(L8,$A$64:$B$73,2,FALSE)</f>
        <v>15</v>
      </c>
      <c r="N8" s="28">
        <f t="shared" ref="N8:N9" si="0">IF(E8="",0,E8)</f>
        <v>15</v>
      </c>
      <c r="O8" s="29">
        <f t="shared" ref="O8" si="1">IF(G8="",0,G8)</f>
        <v>0</v>
      </c>
      <c r="P8" s="29">
        <f t="shared" ref="P8" si="2">IF(I8="",0,I8)</f>
        <v>15</v>
      </c>
      <c r="Q8" s="29">
        <f t="shared" ref="Q8" si="3">IF(K8="",0,K8)</f>
        <v>15</v>
      </c>
      <c r="R8" s="27">
        <f t="shared" ref="R8" si="4">IF(M8="",0,M8)</f>
        <v>15</v>
      </c>
      <c r="S8" s="30">
        <f>(LARGE((N8:R8),1))+(LARGE((N8:R8),2))+(LARGE((N8:R8),3))++(LARGE((N8:R8),4))</f>
        <v>60</v>
      </c>
    </row>
    <row r="9" spans="1:20">
      <c r="A9" s="14">
        <v>4</v>
      </c>
      <c r="B9" s="7"/>
      <c r="C9" s="7"/>
      <c r="D9" s="26"/>
      <c r="E9" s="27"/>
      <c r="F9" s="26"/>
      <c r="G9" s="27"/>
      <c r="H9" s="26"/>
      <c r="I9" s="27"/>
      <c r="J9" s="26"/>
      <c r="K9" s="27"/>
      <c r="L9" s="26"/>
      <c r="M9" s="27"/>
      <c r="N9" s="28">
        <f t="shared" si="0"/>
        <v>0</v>
      </c>
      <c r="O9" s="29">
        <f>IF(G9="",0,G9)</f>
        <v>0</v>
      </c>
      <c r="P9" s="29">
        <f>IF(I9="",0,I9)</f>
        <v>0</v>
      </c>
      <c r="Q9" s="29">
        <f>IF(K9="",0,K9)</f>
        <v>0</v>
      </c>
      <c r="R9" s="27">
        <f>IF(M9="",0,M9)</f>
        <v>0</v>
      </c>
      <c r="S9" s="30">
        <f>(LARGE((N9:R9),1))+(LARGE((N9:R9),2))+(LARGE((N9:R9),3))++(LARGE((N9:R9),4))</f>
        <v>0</v>
      </c>
    </row>
    <row r="11" spans="1:20">
      <c r="A11" s="50" t="s">
        <v>48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2"/>
    </row>
    <row r="12" spans="1:20">
      <c r="A12" s="53" t="s">
        <v>18</v>
      </c>
      <c r="B12" s="54" t="s">
        <v>0</v>
      </c>
      <c r="C12" s="53" t="s">
        <v>7</v>
      </c>
      <c r="D12" s="63" t="s">
        <v>1</v>
      </c>
      <c r="E12" s="63"/>
      <c r="F12" s="63" t="s">
        <v>103</v>
      </c>
      <c r="G12" s="63"/>
      <c r="H12" s="63" t="s">
        <v>98</v>
      </c>
      <c r="I12" s="63"/>
      <c r="J12" s="61" t="s">
        <v>102</v>
      </c>
      <c r="K12" s="62"/>
      <c r="L12" s="63" t="s">
        <v>4</v>
      </c>
      <c r="M12" s="63"/>
      <c r="N12" s="21"/>
      <c r="O12" s="22"/>
      <c r="P12" s="22"/>
      <c r="Q12" s="22"/>
      <c r="R12" s="13"/>
      <c r="S12" s="48" t="s">
        <v>172</v>
      </c>
      <c r="T12" s="45" t="s">
        <v>160</v>
      </c>
    </row>
    <row r="13" spans="1:20">
      <c r="A13" s="53"/>
      <c r="B13" s="54"/>
      <c r="C13" s="54"/>
      <c r="D13" s="49">
        <v>2</v>
      </c>
      <c r="E13" s="49"/>
      <c r="F13" s="49">
        <v>7</v>
      </c>
      <c r="G13" s="49"/>
      <c r="H13" s="49">
        <v>2</v>
      </c>
      <c r="I13" s="49"/>
      <c r="J13" s="49">
        <v>5</v>
      </c>
      <c r="K13" s="49"/>
      <c r="L13" s="49">
        <v>4</v>
      </c>
      <c r="M13" s="49"/>
      <c r="N13" s="23"/>
      <c r="O13" s="24"/>
      <c r="P13" s="24"/>
      <c r="Q13" s="24"/>
      <c r="R13" s="25"/>
      <c r="S13" s="47">
        <f>ROUNDDOWN(AVERAGE(D13:M13),0)</f>
        <v>4</v>
      </c>
      <c r="T13" s="46">
        <f>IF(S13&lt;2,0,IF(S13&lt;4,1,IF(S13&lt;6,2,IF(S13&lt;8,3,3))))</f>
        <v>2</v>
      </c>
    </row>
    <row r="14" spans="1:20">
      <c r="A14" s="53"/>
      <c r="B14" s="54"/>
      <c r="C14" s="54"/>
      <c r="D14" s="12" t="s">
        <v>5</v>
      </c>
      <c r="E14" s="13" t="s">
        <v>6</v>
      </c>
      <c r="F14" s="12" t="s">
        <v>5</v>
      </c>
      <c r="G14" s="13" t="s">
        <v>6</v>
      </c>
      <c r="H14" s="12" t="s">
        <v>5</v>
      </c>
      <c r="I14" s="13" t="s">
        <v>6</v>
      </c>
      <c r="J14" s="12" t="s">
        <v>5</v>
      </c>
      <c r="K14" s="13" t="s">
        <v>6</v>
      </c>
      <c r="L14" s="12" t="s">
        <v>5</v>
      </c>
      <c r="M14" s="13" t="s">
        <v>6</v>
      </c>
      <c r="N14" s="21"/>
      <c r="O14" s="22"/>
      <c r="P14" s="22"/>
      <c r="Q14" s="22"/>
      <c r="R14" s="13"/>
      <c r="S14" s="48" t="s">
        <v>171</v>
      </c>
    </row>
    <row r="15" spans="1:20">
      <c r="A15" s="14">
        <v>1</v>
      </c>
      <c r="B15" s="7" t="s">
        <v>60</v>
      </c>
      <c r="C15" s="7">
        <v>22</v>
      </c>
      <c r="D15" s="15">
        <v>1</v>
      </c>
      <c r="E15" s="27">
        <f>VLOOKUP(D15,$A$64:$B$73,2,FALSE)</f>
        <v>20</v>
      </c>
      <c r="F15" s="15"/>
      <c r="G15" s="16"/>
      <c r="H15" s="15">
        <v>1</v>
      </c>
      <c r="I15" s="27">
        <f>VLOOKUP(H15,$A$64:$B$73,2,FALSE)</f>
        <v>20</v>
      </c>
      <c r="J15" s="15">
        <v>2</v>
      </c>
      <c r="K15" s="16">
        <v>15</v>
      </c>
      <c r="L15" s="15">
        <v>1</v>
      </c>
      <c r="M15" s="27">
        <f>VLOOKUP(L15,$A$64:$B$73,2,FALSE)</f>
        <v>20</v>
      </c>
      <c r="N15" s="28">
        <f>IF(E15="",0,E15)</f>
        <v>20</v>
      </c>
      <c r="O15" s="29">
        <f>IF(G15="",0,G15)</f>
        <v>0</v>
      </c>
      <c r="P15" s="29">
        <f>IF(I15="",0,I15)</f>
        <v>20</v>
      </c>
      <c r="Q15" s="29">
        <f>IF(K15="",0,K15)</f>
        <v>15</v>
      </c>
      <c r="R15" s="27">
        <f>IF(M15="",0,M15)</f>
        <v>20</v>
      </c>
      <c r="S15" s="30">
        <f t="shared" ref="S15:S20" si="5">(LARGE((N15:R15),1))+(LARGE((N15:R15),2))+(LARGE((N15:R15),3))++(LARGE((N15:R15),4))</f>
        <v>75</v>
      </c>
    </row>
    <row r="16" spans="1:20">
      <c r="A16" s="14">
        <v>2</v>
      </c>
      <c r="B16" s="7" t="s">
        <v>165</v>
      </c>
      <c r="C16" s="7">
        <v>99</v>
      </c>
      <c r="D16" s="15"/>
      <c r="E16" s="16"/>
      <c r="F16" s="15"/>
      <c r="G16" s="16"/>
      <c r="H16" s="15"/>
      <c r="I16" s="16"/>
      <c r="J16" s="15">
        <v>1</v>
      </c>
      <c r="K16" s="16">
        <v>20</v>
      </c>
      <c r="L16" s="15"/>
      <c r="M16" s="16"/>
      <c r="N16" s="28">
        <f>IF(E16="",0,E16)</f>
        <v>0</v>
      </c>
      <c r="O16" s="29">
        <f>IF(G16="",0,G16)</f>
        <v>0</v>
      </c>
      <c r="P16" s="29">
        <f>IF(I16="",0,I16)</f>
        <v>0</v>
      </c>
      <c r="Q16" s="29">
        <f>IF(K16="",0,K16)</f>
        <v>20</v>
      </c>
      <c r="R16" s="27">
        <f>IF(M16="",0,M16)</f>
        <v>0</v>
      </c>
      <c r="S16" s="30">
        <f t="shared" si="5"/>
        <v>20</v>
      </c>
    </row>
    <row r="17" spans="1:20">
      <c r="A17" s="14">
        <v>3</v>
      </c>
      <c r="B17" s="7" t="s">
        <v>133</v>
      </c>
      <c r="C17" s="7">
        <v>69</v>
      </c>
      <c r="D17" s="15"/>
      <c r="E17" s="16"/>
      <c r="F17" s="15">
        <v>1</v>
      </c>
      <c r="G17" s="27">
        <f>VLOOKUP(F17,$A$64:$B$73,2,FALSE)</f>
        <v>20</v>
      </c>
      <c r="H17" s="15"/>
      <c r="I17" s="16"/>
      <c r="J17" s="15"/>
      <c r="K17" s="16"/>
      <c r="L17" s="15"/>
      <c r="M17" s="16"/>
      <c r="N17" s="28">
        <f>IF(E17="",0,E17)</f>
        <v>0</v>
      </c>
      <c r="O17" s="29">
        <f>IF(G17="",0,G17)</f>
        <v>20</v>
      </c>
      <c r="P17" s="29">
        <f>IF(I17="",0,I17)</f>
        <v>0</v>
      </c>
      <c r="Q17" s="29">
        <f>IF(K17="",0,K17)</f>
        <v>0</v>
      </c>
      <c r="R17" s="27">
        <f>IF(M17="",0,M17)</f>
        <v>0</v>
      </c>
      <c r="S17" s="30">
        <f t="shared" si="5"/>
        <v>20</v>
      </c>
    </row>
    <row r="18" spans="1:20">
      <c r="A18" s="14">
        <v>4</v>
      </c>
      <c r="B18" s="7" t="s">
        <v>178</v>
      </c>
      <c r="C18" s="7">
        <v>80</v>
      </c>
      <c r="D18" s="15"/>
      <c r="E18" s="16"/>
      <c r="F18" s="15"/>
      <c r="G18" s="16"/>
      <c r="H18" s="15"/>
      <c r="I18" s="16"/>
      <c r="J18" s="15"/>
      <c r="K18" s="16"/>
      <c r="L18" s="15">
        <v>2</v>
      </c>
      <c r="M18" s="27">
        <f>VLOOKUP(L18,$A$64:$B$73,2,FALSE)</f>
        <v>15</v>
      </c>
      <c r="N18" s="28">
        <f>IF(E18="",0,E18)</f>
        <v>0</v>
      </c>
      <c r="O18" s="29">
        <f>IF(G18="",0,G18)</f>
        <v>0</v>
      </c>
      <c r="P18" s="29">
        <f>IF(I18="",0,I18)</f>
        <v>0</v>
      </c>
      <c r="Q18" s="29">
        <f>IF(K18="",0,K18)</f>
        <v>0</v>
      </c>
      <c r="R18" s="27">
        <f>IF(M18="",0,M18)</f>
        <v>15</v>
      </c>
      <c r="S18" s="30">
        <f t="shared" si="5"/>
        <v>15</v>
      </c>
    </row>
    <row r="19" spans="1:20">
      <c r="A19" s="14">
        <v>5</v>
      </c>
      <c r="B19" s="7" t="s">
        <v>134</v>
      </c>
      <c r="C19" s="7">
        <v>71</v>
      </c>
      <c r="D19" s="15"/>
      <c r="E19" s="16"/>
      <c r="F19" s="15">
        <v>2</v>
      </c>
      <c r="G19" s="27">
        <f>VLOOKUP(F19,$A$64:$B$73,2,FALSE)</f>
        <v>15</v>
      </c>
      <c r="H19" s="15"/>
      <c r="I19" s="16"/>
      <c r="J19" s="15"/>
      <c r="K19" s="16"/>
      <c r="L19" s="15"/>
      <c r="M19" s="16"/>
      <c r="N19" s="28">
        <f t="shared" ref="N19:N20" si="6">IF(E19="",0,E19)</f>
        <v>0</v>
      </c>
      <c r="O19" s="29">
        <f t="shared" ref="O19:O20" si="7">IF(G19="",0,G19)</f>
        <v>15</v>
      </c>
      <c r="P19" s="29">
        <f t="shared" ref="P19:P20" si="8">IF(I19="",0,I19)</f>
        <v>0</v>
      </c>
      <c r="Q19" s="29">
        <f t="shared" ref="Q19:Q20" si="9">IF(K19="",0,K19)</f>
        <v>0</v>
      </c>
      <c r="R19" s="27">
        <f t="shared" ref="R19:R20" si="10">IF(M19="",0,M19)</f>
        <v>0</v>
      </c>
      <c r="S19" s="30">
        <f t="shared" si="5"/>
        <v>15</v>
      </c>
    </row>
    <row r="20" spans="1:20">
      <c r="A20" s="14">
        <v>6</v>
      </c>
      <c r="B20" s="7" t="s">
        <v>135</v>
      </c>
      <c r="C20" s="7">
        <v>55</v>
      </c>
      <c r="D20" s="15"/>
      <c r="E20" s="16"/>
      <c r="F20" s="15">
        <v>3</v>
      </c>
      <c r="G20" s="27">
        <f>VLOOKUP(F20,$A$64:$B$73,2,FALSE)</f>
        <v>12</v>
      </c>
      <c r="H20" s="15"/>
      <c r="I20" s="16"/>
      <c r="J20" s="15"/>
      <c r="K20" s="16"/>
      <c r="L20" s="15"/>
      <c r="M20" s="16"/>
      <c r="N20" s="28">
        <f t="shared" si="6"/>
        <v>0</v>
      </c>
      <c r="O20" s="29">
        <f t="shared" si="7"/>
        <v>12</v>
      </c>
      <c r="P20" s="29">
        <f t="shared" si="8"/>
        <v>0</v>
      </c>
      <c r="Q20" s="29">
        <f t="shared" si="9"/>
        <v>0</v>
      </c>
      <c r="R20" s="27">
        <f t="shared" si="10"/>
        <v>0</v>
      </c>
      <c r="S20" s="30">
        <f t="shared" si="5"/>
        <v>12</v>
      </c>
    </row>
    <row r="22" spans="1:20">
      <c r="A22" s="50" t="s">
        <v>49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2"/>
    </row>
    <row r="23" spans="1:20">
      <c r="A23" s="53" t="s">
        <v>18</v>
      </c>
      <c r="B23" s="54" t="s">
        <v>0</v>
      </c>
      <c r="C23" s="53" t="s">
        <v>7</v>
      </c>
      <c r="D23" s="63" t="s">
        <v>1</v>
      </c>
      <c r="E23" s="63"/>
      <c r="F23" s="63" t="s">
        <v>103</v>
      </c>
      <c r="G23" s="63"/>
      <c r="H23" s="63" t="s">
        <v>98</v>
      </c>
      <c r="I23" s="63"/>
      <c r="J23" s="61" t="s">
        <v>102</v>
      </c>
      <c r="K23" s="62"/>
      <c r="L23" s="63" t="s">
        <v>4</v>
      </c>
      <c r="M23" s="63"/>
      <c r="N23" s="21"/>
      <c r="O23" s="22"/>
      <c r="P23" s="22"/>
      <c r="Q23" s="22"/>
      <c r="R23" s="13"/>
      <c r="S23" s="48" t="s">
        <v>172</v>
      </c>
      <c r="T23" s="45" t="s">
        <v>160</v>
      </c>
    </row>
    <row r="24" spans="1:20">
      <c r="A24" s="53"/>
      <c r="B24" s="54"/>
      <c r="C24" s="54"/>
      <c r="D24" s="49">
        <v>0</v>
      </c>
      <c r="E24" s="49"/>
      <c r="F24" s="49">
        <v>0</v>
      </c>
      <c r="G24" s="49"/>
      <c r="H24" s="49">
        <v>2</v>
      </c>
      <c r="I24" s="49"/>
      <c r="J24" s="49">
        <v>2</v>
      </c>
      <c r="K24" s="49"/>
      <c r="L24" s="49">
        <v>1</v>
      </c>
      <c r="M24" s="49"/>
      <c r="N24" s="23"/>
      <c r="O24" s="24"/>
      <c r="P24" s="24"/>
      <c r="Q24" s="24"/>
      <c r="R24" s="25"/>
      <c r="S24" s="38">
        <f>ROUNDDOWN(AVERAGE(D24:M24),0)</f>
        <v>1</v>
      </c>
      <c r="T24" s="46">
        <f>IF(S24&lt;2,0,IF(S24&lt;4,1,IF(S24&lt;6,2,IF(S24&lt;8,3,3))))</f>
        <v>0</v>
      </c>
    </row>
    <row r="25" spans="1:20">
      <c r="A25" s="53"/>
      <c r="B25" s="54"/>
      <c r="C25" s="54"/>
      <c r="D25" s="12" t="s">
        <v>5</v>
      </c>
      <c r="E25" s="13" t="s">
        <v>6</v>
      </c>
      <c r="F25" s="12" t="s">
        <v>5</v>
      </c>
      <c r="G25" s="13" t="s">
        <v>6</v>
      </c>
      <c r="H25" s="12" t="s">
        <v>5</v>
      </c>
      <c r="I25" s="13" t="s">
        <v>6</v>
      </c>
      <c r="J25" s="12" t="s">
        <v>5</v>
      </c>
      <c r="K25" s="13" t="s">
        <v>6</v>
      </c>
      <c r="L25" s="12" t="s">
        <v>5</v>
      </c>
      <c r="M25" s="13" t="s">
        <v>6</v>
      </c>
      <c r="N25" s="21"/>
      <c r="O25" s="22"/>
      <c r="P25" s="22"/>
      <c r="Q25" s="22"/>
      <c r="R25" s="13"/>
      <c r="S25" s="48" t="s">
        <v>171</v>
      </c>
    </row>
    <row r="26" spans="1:20">
      <c r="A26" s="14">
        <v>1</v>
      </c>
      <c r="B26" s="7" t="s">
        <v>148</v>
      </c>
      <c r="C26" s="7">
        <v>58</v>
      </c>
      <c r="D26" s="15"/>
      <c r="E26" s="16"/>
      <c r="F26" s="15"/>
      <c r="G26" s="16"/>
      <c r="H26" s="15">
        <v>1</v>
      </c>
      <c r="I26" s="27">
        <f>VLOOKUP(H26,$A$64:$B$73,2,FALSE)</f>
        <v>20</v>
      </c>
      <c r="J26" s="15">
        <v>1</v>
      </c>
      <c r="K26" s="16">
        <v>20</v>
      </c>
      <c r="L26" s="15"/>
      <c r="M26" s="16"/>
      <c r="N26" s="28">
        <f>IF(E26="",0,E26)</f>
        <v>0</v>
      </c>
      <c r="O26" s="29">
        <f>IF(G26="",0,G26)</f>
        <v>0</v>
      </c>
      <c r="P26" s="29">
        <f>IF(I26="",0,I26)</f>
        <v>20</v>
      </c>
      <c r="Q26" s="29">
        <f>IF(K26="",0,K26)</f>
        <v>20</v>
      </c>
      <c r="R26" s="27">
        <f>IF(M26="",0,M26)</f>
        <v>0</v>
      </c>
      <c r="S26" s="30">
        <f>(LARGE((N26:R26),1))+(LARGE((N26:R26),2))+(LARGE((N26:R26),3))++(LARGE((N26:R26),4))</f>
        <v>40</v>
      </c>
    </row>
    <row r="27" spans="1:20">
      <c r="A27" s="14">
        <v>2</v>
      </c>
      <c r="B27" s="7"/>
      <c r="C27" s="7"/>
      <c r="D27" s="15"/>
      <c r="E27" s="16"/>
      <c r="F27" s="15"/>
      <c r="G27" s="16"/>
      <c r="H27" s="15"/>
      <c r="I27" s="16"/>
      <c r="J27" s="15"/>
      <c r="K27" s="16"/>
      <c r="L27" s="15"/>
      <c r="M27" s="16"/>
      <c r="N27" s="28">
        <f t="shared" ref="N27:N28" si="11">IF(E27="",0,E27)</f>
        <v>0</v>
      </c>
      <c r="O27" s="29">
        <f t="shared" ref="O27:O28" si="12">IF(G27="",0,G27)</f>
        <v>0</v>
      </c>
      <c r="P27" s="29">
        <f t="shared" ref="P27:P28" si="13">IF(I27="",0,I27)</f>
        <v>0</v>
      </c>
      <c r="Q27" s="29">
        <f t="shared" ref="Q27:Q28" si="14">IF(K27="",0,K27)</f>
        <v>0</v>
      </c>
      <c r="R27" s="27">
        <f t="shared" ref="R27:R28" si="15">IF(M27="",0,M27)</f>
        <v>0</v>
      </c>
      <c r="S27" s="30">
        <f>(LARGE((N27:R27),1))+(LARGE((N27:R27),2))+(LARGE((N27:R27),3))++(LARGE((N27:R27),4))</f>
        <v>0</v>
      </c>
    </row>
    <row r="28" spans="1:20">
      <c r="A28" s="14">
        <v>3</v>
      </c>
      <c r="B28" s="7"/>
      <c r="C28" s="7"/>
      <c r="D28" s="15"/>
      <c r="E28" s="16"/>
      <c r="F28" s="15"/>
      <c r="G28" s="16"/>
      <c r="H28" s="15"/>
      <c r="I28" s="16"/>
      <c r="J28" s="15"/>
      <c r="K28" s="16"/>
      <c r="L28" s="15"/>
      <c r="M28" s="16"/>
      <c r="N28" s="28">
        <f t="shared" si="11"/>
        <v>0</v>
      </c>
      <c r="O28" s="29">
        <f t="shared" si="12"/>
        <v>0</v>
      </c>
      <c r="P28" s="29">
        <f t="shared" si="13"/>
        <v>0</v>
      </c>
      <c r="Q28" s="29">
        <f t="shared" si="14"/>
        <v>0</v>
      </c>
      <c r="R28" s="27">
        <f t="shared" si="15"/>
        <v>0</v>
      </c>
      <c r="S28" s="30">
        <f>(LARGE((N28:R28),1))+(LARGE((N28:R28),2))+(LARGE((N28:R28),3))++(LARGE((N28:R28),4))</f>
        <v>0</v>
      </c>
    </row>
    <row r="30" spans="1:20">
      <c r="A30" s="50" t="s">
        <v>50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  <row r="31" spans="1:20">
      <c r="A31" s="53" t="s">
        <v>18</v>
      </c>
      <c r="B31" s="54" t="s">
        <v>0</v>
      </c>
      <c r="C31" s="53" t="s">
        <v>7</v>
      </c>
      <c r="D31" s="63" t="s">
        <v>1</v>
      </c>
      <c r="E31" s="63"/>
      <c r="F31" s="63" t="s">
        <v>103</v>
      </c>
      <c r="G31" s="63"/>
      <c r="H31" s="63" t="s">
        <v>98</v>
      </c>
      <c r="I31" s="63"/>
      <c r="J31" s="61" t="s">
        <v>102</v>
      </c>
      <c r="K31" s="62"/>
      <c r="L31" s="63" t="s">
        <v>4</v>
      </c>
      <c r="M31" s="63"/>
      <c r="N31" s="21"/>
      <c r="O31" s="22"/>
      <c r="P31" s="22"/>
      <c r="Q31" s="22"/>
      <c r="R31" s="13"/>
      <c r="S31" s="48" t="s">
        <v>172</v>
      </c>
      <c r="T31" s="45" t="s">
        <v>160</v>
      </c>
    </row>
    <row r="32" spans="1:20">
      <c r="A32" s="53"/>
      <c r="B32" s="54"/>
      <c r="C32" s="54"/>
      <c r="D32" s="49">
        <v>2</v>
      </c>
      <c r="E32" s="49"/>
      <c r="F32" s="49">
        <v>2</v>
      </c>
      <c r="G32" s="49"/>
      <c r="H32" s="49">
        <v>5</v>
      </c>
      <c r="I32" s="49"/>
      <c r="J32" s="49">
        <v>2</v>
      </c>
      <c r="K32" s="49"/>
      <c r="L32" s="49">
        <v>4</v>
      </c>
      <c r="M32" s="49"/>
      <c r="N32" s="23"/>
      <c r="O32" s="24"/>
      <c r="P32" s="24"/>
      <c r="Q32" s="24"/>
      <c r="R32" s="25"/>
      <c r="S32" s="38">
        <f>ROUNDDOWN(AVERAGE(D32:M32),0)</f>
        <v>3</v>
      </c>
      <c r="T32" s="46">
        <f>IF(S32&lt;2,0,IF(S32&lt;4,1,IF(S32&lt;6,2,IF(S32&lt;8,3,3))))</f>
        <v>1</v>
      </c>
    </row>
    <row r="33" spans="1:20">
      <c r="A33" s="53"/>
      <c r="B33" s="54"/>
      <c r="C33" s="54"/>
      <c r="D33" s="12" t="s">
        <v>5</v>
      </c>
      <c r="E33" s="13" t="s">
        <v>6</v>
      </c>
      <c r="F33" s="12" t="s">
        <v>5</v>
      </c>
      <c r="G33" s="13" t="s">
        <v>6</v>
      </c>
      <c r="H33" s="12" t="s">
        <v>5</v>
      </c>
      <c r="I33" s="13" t="s">
        <v>6</v>
      </c>
      <c r="J33" s="12" t="s">
        <v>5</v>
      </c>
      <c r="K33" s="13" t="s">
        <v>6</v>
      </c>
      <c r="L33" s="12" t="s">
        <v>5</v>
      </c>
      <c r="M33" s="13" t="s">
        <v>6</v>
      </c>
      <c r="N33" s="21"/>
      <c r="O33" s="22"/>
      <c r="P33" s="22"/>
      <c r="Q33" s="22"/>
      <c r="R33" s="13"/>
      <c r="S33" s="48" t="s">
        <v>171</v>
      </c>
    </row>
    <row r="34" spans="1:20">
      <c r="A34" s="14">
        <v>1</v>
      </c>
      <c r="B34" s="7" t="s">
        <v>61</v>
      </c>
      <c r="C34" s="7">
        <v>21</v>
      </c>
      <c r="D34" s="15">
        <v>1</v>
      </c>
      <c r="E34" s="27">
        <f>VLOOKUP(D34,$A$64:$B$73,2,FALSE)</f>
        <v>20</v>
      </c>
      <c r="F34" s="15">
        <v>1</v>
      </c>
      <c r="G34" s="27">
        <f>VLOOKUP(F34,$A$64:$B$73,2,FALSE)</f>
        <v>20</v>
      </c>
      <c r="H34" s="15"/>
      <c r="I34" s="16"/>
      <c r="J34" s="15"/>
      <c r="K34" s="16"/>
      <c r="L34" s="15">
        <v>1</v>
      </c>
      <c r="M34" s="27">
        <f>VLOOKUP(L34,$A$64:$B$73,2,FALSE)</f>
        <v>20</v>
      </c>
      <c r="N34" s="28">
        <f>IF(E34="",0,E34)</f>
        <v>20</v>
      </c>
      <c r="O34" s="29">
        <f>IF(G34="",0,G34)</f>
        <v>20</v>
      </c>
      <c r="P34" s="29">
        <f>IF(I34="",0,I34)</f>
        <v>0</v>
      </c>
      <c r="Q34" s="29">
        <f>IF(K34="",0,K34)</f>
        <v>0</v>
      </c>
      <c r="R34" s="27">
        <f>IF(M34="",0,M34)</f>
        <v>20</v>
      </c>
      <c r="S34" s="30">
        <f>(LARGE((N34:R34),1))+(LARGE((N34:R34),2))+(LARGE((N34:R34),3))++(LARGE((N34:R34),4))</f>
        <v>60</v>
      </c>
    </row>
    <row r="35" spans="1:20">
      <c r="A35" s="14">
        <v>2</v>
      </c>
      <c r="B35" s="7" t="s">
        <v>147</v>
      </c>
      <c r="C35" s="7">
        <v>3</v>
      </c>
      <c r="D35" s="15"/>
      <c r="E35" s="16"/>
      <c r="F35" s="15"/>
      <c r="G35" s="16"/>
      <c r="H35" s="15">
        <v>2</v>
      </c>
      <c r="I35" s="27">
        <f>VLOOKUP(H35,$A$64:$B$73,2,FALSE)</f>
        <v>15</v>
      </c>
      <c r="J35" s="15">
        <v>1</v>
      </c>
      <c r="K35" s="16">
        <v>20</v>
      </c>
      <c r="L35" s="15">
        <v>2</v>
      </c>
      <c r="M35" s="27">
        <f>VLOOKUP(L35,$A$64:$B$73,2,FALSE)</f>
        <v>15</v>
      </c>
      <c r="N35" s="28">
        <f>IF(E35="",0,E35)</f>
        <v>0</v>
      </c>
      <c r="O35" s="29">
        <f>IF(G35="",0,G35)</f>
        <v>0</v>
      </c>
      <c r="P35" s="29">
        <f>IF(I35="",0,I35)</f>
        <v>15</v>
      </c>
      <c r="Q35" s="29">
        <f>IF(K35="",0,K35)</f>
        <v>20</v>
      </c>
      <c r="R35" s="27">
        <f>IF(M35="",0,M35)</f>
        <v>15</v>
      </c>
      <c r="S35" s="30">
        <f>(LARGE((N35:R35),1))+(LARGE((N35:R35),2))+(LARGE((N35:R35),3))++(LARGE((N35:R35),4))</f>
        <v>50</v>
      </c>
    </row>
    <row r="36" spans="1:20">
      <c r="A36" s="14">
        <v>3</v>
      </c>
      <c r="B36" s="7" t="s">
        <v>146</v>
      </c>
      <c r="C36" s="7">
        <v>90</v>
      </c>
      <c r="D36" s="15"/>
      <c r="E36" s="16"/>
      <c r="F36" s="15"/>
      <c r="G36" s="16"/>
      <c r="H36" s="15">
        <v>1</v>
      </c>
      <c r="I36" s="27">
        <f>VLOOKUP(H36,$A$64:$B$73,2,FALSE)</f>
        <v>20</v>
      </c>
      <c r="J36" s="15"/>
      <c r="K36" s="16"/>
      <c r="L36" s="15"/>
      <c r="M36" s="16"/>
      <c r="N36" s="28">
        <f t="shared" ref="N36:N38" si="16">IF(E36="",0,E36)</f>
        <v>0</v>
      </c>
      <c r="O36" s="29">
        <f t="shared" ref="O36:O38" si="17">IF(G36="",0,G36)</f>
        <v>0</v>
      </c>
      <c r="P36" s="29">
        <f t="shared" ref="P36:P38" si="18">IF(I36="",0,I36)</f>
        <v>20</v>
      </c>
      <c r="Q36" s="29">
        <f t="shared" ref="Q36:Q38" si="19">IF(K36="",0,K36)</f>
        <v>0</v>
      </c>
      <c r="R36" s="27">
        <f t="shared" ref="R36:R38" si="20">IF(M36="",0,M36)</f>
        <v>0</v>
      </c>
      <c r="S36" s="30">
        <f>(LARGE((N36:R36),1))+(LARGE((N36:R36),2))+(LARGE((N36:R36),3))++(LARGE((N36:R36),4))</f>
        <v>20</v>
      </c>
    </row>
    <row r="37" spans="1:20">
      <c r="A37" s="14">
        <v>4</v>
      </c>
      <c r="B37" s="7"/>
      <c r="C37" s="7"/>
      <c r="D37" s="15"/>
      <c r="E37" s="16"/>
      <c r="F37" s="15"/>
      <c r="G37" s="16"/>
      <c r="H37" s="15"/>
      <c r="I37" s="16"/>
      <c r="J37" s="15"/>
      <c r="K37" s="16"/>
      <c r="L37" s="15"/>
      <c r="M37" s="16"/>
      <c r="N37" s="28">
        <f t="shared" si="16"/>
        <v>0</v>
      </c>
      <c r="O37" s="29">
        <f t="shared" si="17"/>
        <v>0</v>
      </c>
      <c r="P37" s="29">
        <f t="shared" si="18"/>
        <v>0</v>
      </c>
      <c r="Q37" s="29">
        <f t="shared" si="19"/>
        <v>0</v>
      </c>
      <c r="R37" s="27">
        <f t="shared" si="20"/>
        <v>0</v>
      </c>
      <c r="S37" s="30">
        <f>(LARGE((N37:R37),1))+(LARGE((N37:R37),2))+(LARGE((N37:R37),3))++(LARGE((N37:R37),4))</f>
        <v>0</v>
      </c>
    </row>
    <row r="38" spans="1:20">
      <c r="A38" s="14">
        <v>5</v>
      </c>
      <c r="B38" s="7"/>
      <c r="C38" s="7"/>
      <c r="D38" s="15"/>
      <c r="E38" s="16"/>
      <c r="F38" s="15"/>
      <c r="G38" s="16"/>
      <c r="H38" s="15"/>
      <c r="I38" s="16"/>
      <c r="J38" s="15"/>
      <c r="K38" s="16"/>
      <c r="L38" s="15"/>
      <c r="M38" s="16"/>
      <c r="N38" s="28">
        <f t="shared" si="16"/>
        <v>0</v>
      </c>
      <c r="O38" s="29">
        <f t="shared" si="17"/>
        <v>0</v>
      </c>
      <c r="P38" s="29">
        <f t="shared" si="18"/>
        <v>0</v>
      </c>
      <c r="Q38" s="29">
        <f t="shared" si="19"/>
        <v>0</v>
      </c>
      <c r="R38" s="27">
        <f t="shared" si="20"/>
        <v>0</v>
      </c>
      <c r="S38" s="30">
        <f>(LARGE((N38:R38),1))+(LARGE((N38:R38),2))+(LARGE((N38:R38),3))++(LARGE((N38:R38),4))</f>
        <v>0</v>
      </c>
    </row>
    <row r="40" spans="1:20">
      <c r="A40" s="50" t="s">
        <v>43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2"/>
    </row>
    <row r="41" spans="1:20" ht="15" customHeight="1">
      <c r="A41" s="53" t="s">
        <v>18</v>
      </c>
      <c r="B41" s="54" t="s">
        <v>0</v>
      </c>
      <c r="C41" s="53" t="s">
        <v>7</v>
      </c>
      <c r="D41" s="63" t="s">
        <v>1</v>
      </c>
      <c r="E41" s="63"/>
      <c r="F41" s="63" t="s">
        <v>103</v>
      </c>
      <c r="G41" s="63"/>
      <c r="H41" s="63" t="s">
        <v>98</v>
      </c>
      <c r="I41" s="63"/>
      <c r="J41" s="61" t="s">
        <v>102</v>
      </c>
      <c r="K41" s="62"/>
      <c r="L41" s="63" t="s">
        <v>4</v>
      </c>
      <c r="M41" s="63"/>
      <c r="N41" s="21"/>
      <c r="O41" s="22"/>
      <c r="P41" s="22"/>
      <c r="Q41" s="22"/>
      <c r="R41" s="13"/>
      <c r="S41" s="48" t="s">
        <v>172</v>
      </c>
      <c r="T41" s="45" t="s">
        <v>160</v>
      </c>
    </row>
    <row r="42" spans="1:20">
      <c r="A42" s="53"/>
      <c r="B42" s="54"/>
      <c r="C42" s="54"/>
      <c r="D42" s="49">
        <v>4</v>
      </c>
      <c r="E42" s="49"/>
      <c r="F42" s="49">
        <v>3</v>
      </c>
      <c r="G42" s="49"/>
      <c r="H42" s="49">
        <v>5</v>
      </c>
      <c r="I42" s="49"/>
      <c r="J42" s="49">
        <v>5</v>
      </c>
      <c r="K42" s="49"/>
      <c r="L42" s="49">
        <v>3</v>
      </c>
      <c r="M42" s="49"/>
      <c r="N42" s="23"/>
      <c r="O42" s="24"/>
      <c r="P42" s="24"/>
      <c r="Q42" s="24"/>
      <c r="R42" s="25"/>
      <c r="S42" s="47">
        <f>ROUNDDOWN(AVERAGE(D42:M42),0)</f>
        <v>4</v>
      </c>
      <c r="T42" s="46">
        <f>IF(S42&lt;2,0,IF(S42&lt;4,1,IF(S42&lt;6,2,IF(S42&lt;8,3,3))))</f>
        <v>2</v>
      </c>
    </row>
    <row r="43" spans="1:20">
      <c r="A43" s="53"/>
      <c r="B43" s="54"/>
      <c r="C43" s="54"/>
      <c r="D43" s="12" t="s">
        <v>5</v>
      </c>
      <c r="E43" s="13" t="s">
        <v>6</v>
      </c>
      <c r="F43" s="12" t="s">
        <v>5</v>
      </c>
      <c r="G43" s="13" t="s">
        <v>6</v>
      </c>
      <c r="H43" s="12" t="s">
        <v>5</v>
      </c>
      <c r="I43" s="13" t="s">
        <v>6</v>
      </c>
      <c r="J43" s="12" t="s">
        <v>5</v>
      </c>
      <c r="K43" s="13" t="s">
        <v>6</v>
      </c>
      <c r="L43" s="12" t="s">
        <v>5</v>
      </c>
      <c r="M43" s="13" t="s">
        <v>6</v>
      </c>
      <c r="N43" s="21"/>
      <c r="O43" s="22"/>
      <c r="P43" s="22"/>
      <c r="Q43" s="22"/>
      <c r="R43" s="13"/>
      <c r="S43" s="48" t="s">
        <v>171</v>
      </c>
    </row>
    <row r="44" spans="1:20">
      <c r="A44" s="14">
        <v>1</v>
      </c>
      <c r="B44" s="7" t="s">
        <v>62</v>
      </c>
      <c r="C44" s="7">
        <v>75</v>
      </c>
      <c r="D44" s="15">
        <v>1</v>
      </c>
      <c r="E44" s="27">
        <f>VLOOKUP(D44,$A$64:$B$73,2,FALSE)</f>
        <v>20</v>
      </c>
      <c r="F44" s="15">
        <v>1</v>
      </c>
      <c r="G44" s="27">
        <f>VLOOKUP(F44,$A$64:$B$73,2,FALSE)</f>
        <v>20</v>
      </c>
      <c r="H44" s="15">
        <v>1</v>
      </c>
      <c r="I44" s="27">
        <f>VLOOKUP(H44,$A$64:$B$73,2,FALSE)</f>
        <v>20</v>
      </c>
      <c r="J44" s="15">
        <v>1</v>
      </c>
      <c r="K44" s="16">
        <v>20</v>
      </c>
      <c r="L44" s="15"/>
      <c r="M44" s="16"/>
      <c r="N44" s="28">
        <f>IF(E44="",0,E44)</f>
        <v>20</v>
      </c>
      <c r="O44" s="29">
        <f>IF(G44="",0,G44)</f>
        <v>20</v>
      </c>
      <c r="P44" s="29">
        <f>IF(I44="",0,I44)</f>
        <v>20</v>
      </c>
      <c r="Q44" s="29">
        <f>IF(K44="",0,K44)</f>
        <v>20</v>
      </c>
      <c r="R44" s="27">
        <f>IF(M44="",0,M44)</f>
        <v>0</v>
      </c>
      <c r="S44" s="30">
        <f>(LARGE((N44:R44),1))+(LARGE((N44:R44),2))+(LARGE((N44:R44),3))++(LARGE((N44:R44),4))</f>
        <v>80</v>
      </c>
    </row>
    <row r="45" spans="1:20">
      <c r="A45" s="14">
        <v>2</v>
      </c>
      <c r="B45" s="7" t="s">
        <v>63</v>
      </c>
      <c r="C45" s="7">
        <v>34</v>
      </c>
      <c r="D45" s="15">
        <v>2</v>
      </c>
      <c r="E45" s="27">
        <f>VLOOKUP(D45,$A$64:$B$73,2,FALSE)</f>
        <v>15</v>
      </c>
      <c r="F45" s="15"/>
      <c r="G45" s="16"/>
      <c r="H45" s="15"/>
      <c r="I45" s="16"/>
      <c r="J45" s="15">
        <v>2</v>
      </c>
      <c r="K45" s="16">
        <v>15</v>
      </c>
      <c r="L45" s="15">
        <v>1</v>
      </c>
      <c r="M45" s="27">
        <f>VLOOKUP(L45,$A$64:$B$73,2,FALSE)</f>
        <v>20</v>
      </c>
      <c r="N45" s="28">
        <f>IF(E45="",0,E45)</f>
        <v>15</v>
      </c>
      <c r="O45" s="29">
        <f>IF(G45="",0,G45)</f>
        <v>0</v>
      </c>
      <c r="P45" s="29">
        <f>IF(I45="",0,I45)</f>
        <v>0</v>
      </c>
      <c r="Q45" s="29">
        <f>IF(K45="",0,K45)</f>
        <v>15</v>
      </c>
      <c r="R45" s="27">
        <f>IF(M45="",0,M45)</f>
        <v>20</v>
      </c>
      <c r="S45" s="30">
        <f>(LARGE((N45:R45),1))+(LARGE((N45:R45),2))+(LARGE((N45:R45),3))++(LARGE((N45:R45),4))</f>
        <v>50</v>
      </c>
    </row>
    <row r="46" spans="1:20">
      <c r="A46" s="14">
        <v>3</v>
      </c>
      <c r="B46" s="7" t="s">
        <v>145</v>
      </c>
      <c r="C46" s="7">
        <v>5</v>
      </c>
      <c r="D46" s="15"/>
      <c r="E46" s="16"/>
      <c r="F46" s="15"/>
      <c r="G46" s="16"/>
      <c r="H46" s="15">
        <v>2</v>
      </c>
      <c r="I46" s="27">
        <f>VLOOKUP(H46,$A$64:$B$73,2,FALSE)</f>
        <v>15</v>
      </c>
      <c r="J46" s="15"/>
      <c r="K46" s="16"/>
      <c r="L46" s="15"/>
      <c r="M46" s="16"/>
      <c r="N46" s="28">
        <f>IF(E46="",0,E46)</f>
        <v>0</v>
      </c>
      <c r="O46" s="29">
        <f>IF(G46="",0,G46)</f>
        <v>0</v>
      </c>
      <c r="P46" s="29">
        <f>IF(I46="",0,I46)</f>
        <v>15</v>
      </c>
      <c r="Q46" s="29">
        <f>IF(K46="",0,K46)</f>
        <v>0</v>
      </c>
      <c r="R46" s="27">
        <f>IF(M46="",0,M46)</f>
        <v>0</v>
      </c>
      <c r="S46" s="30">
        <f>(LARGE((N46:R46),1))+(LARGE((N46:R46),2))+(LARGE((N46:R46),3))++(LARGE((N46:R46),4))</f>
        <v>15</v>
      </c>
    </row>
    <row r="47" spans="1:20">
      <c r="A47" s="14">
        <v>4</v>
      </c>
      <c r="B47" s="7"/>
      <c r="C47" s="7"/>
      <c r="D47" s="15"/>
      <c r="E47" s="16"/>
      <c r="F47" s="15"/>
      <c r="G47" s="16"/>
      <c r="H47" s="15"/>
      <c r="I47" s="16"/>
      <c r="J47" s="15"/>
      <c r="K47" s="16"/>
      <c r="L47" s="15"/>
      <c r="M47" s="16"/>
      <c r="N47" s="28">
        <f t="shared" ref="N47:N48" si="21">IF(E47="",0,E47)</f>
        <v>0</v>
      </c>
      <c r="O47" s="29">
        <f t="shared" ref="O47:O48" si="22">IF(G47="",0,G47)</f>
        <v>0</v>
      </c>
      <c r="P47" s="29">
        <f t="shared" ref="P47:P48" si="23">IF(I47="",0,I47)</f>
        <v>0</v>
      </c>
      <c r="Q47" s="29">
        <f t="shared" ref="Q47:Q48" si="24">IF(K47="",0,K47)</f>
        <v>0</v>
      </c>
      <c r="R47" s="27">
        <f t="shared" ref="R47:R48" si="25">IF(M47="",0,M47)</f>
        <v>0</v>
      </c>
      <c r="S47" s="30">
        <f>(LARGE((N47:R47),1))+(LARGE((N47:R47),2))+(LARGE((N47:R47),3))++(LARGE((N47:R47),4))</f>
        <v>0</v>
      </c>
    </row>
    <row r="48" spans="1:20">
      <c r="A48" s="14">
        <v>5</v>
      </c>
      <c r="B48" s="7"/>
      <c r="C48" s="7"/>
      <c r="D48" s="15"/>
      <c r="E48" s="16"/>
      <c r="F48" s="15"/>
      <c r="G48" s="16"/>
      <c r="H48" s="15"/>
      <c r="I48" s="16"/>
      <c r="J48" s="15"/>
      <c r="K48" s="16"/>
      <c r="L48" s="15"/>
      <c r="M48" s="16"/>
      <c r="N48" s="28">
        <f t="shared" si="21"/>
        <v>0</v>
      </c>
      <c r="O48" s="29">
        <f t="shared" si="22"/>
        <v>0</v>
      </c>
      <c r="P48" s="29">
        <f t="shared" si="23"/>
        <v>0</v>
      </c>
      <c r="Q48" s="29">
        <f t="shared" si="24"/>
        <v>0</v>
      </c>
      <c r="R48" s="27">
        <f t="shared" si="25"/>
        <v>0</v>
      </c>
      <c r="S48" s="30">
        <f>(LARGE((N48:R48),1))+(LARGE((N48:R48),2))+(LARGE((N48:R48),3))++(LARGE((N48:R48),4))</f>
        <v>0</v>
      </c>
    </row>
    <row r="50" spans="1:20">
      <c r="A50" s="50" t="s">
        <v>17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2"/>
    </row>
    <row r="51" spans="1:20" ht="15" customHeight="1">
      <c r="A51" s="53" t="s">
        <v>18</v>
      </c>
      <c r="B51" s="54" t="s">
        <v>0</v>
      </c>
      <c r="C51" s="53" t="s">
        <v>7</v>
      </c>
      <c r="D51" s="63" t="s">
        <v>1</v>
      </c>
      <c r="E51" s="63"/>
      <c r="F51" s="63" t="s">
        <v>103</v>
      </c>
      <c r="G51" s="63"/>
      <c r="H51" s="63" t="s">
        <v>98</v>
      </c>
      <c r="I51" s="63"/>
      <c r="J51" s="61" t="s">
        <v>102</v>
      </c>
      <c r="K51" s="62"/>
      <c r="L51" s="63" t="s">
        <v>4</v>
      </c>
      <c r="M51" s="63"/>
      <c r="N51" s="21"/>
      <c r="O51" s="22"/>
      <c r="P51" s="22"/>
      <c r="Q51" s="22"/>
      <c r="R51" s="13"/>
      <c r="S51" s="20" t="s">
        <v>159</v>
      </c>
      <c r="T51" s="45" t="s">
        <v>160</v>
      </c>
    </row>
    <row r="52" spans="1:20">
      <c r="A52" s="53"/>
      <c r="B52" s="54"/>
      <c r="C52" s="54"/>
      <c r="D52" s="49">
        <v>7</v>
      </c>
      <c r="E52" s="49"/>
      <c r="F52" s="49">
        <v>7</v>
      </c>
      <c r="G52" s="49"/>
      <c r="H52" s="49">
        <v>6</v>
      </c>
      <c r="I52" s="49"/>
      <c r="J52" s="60"/>
      <c r="K52" s="60"/>
      <c r="L52" s="49">
        <v>9</v>
      </c>
      <c r="M52" s="49"/>
      <c r="N52" s="23"/>
      <c r="O52" s="24"/>
      <c r="P52" s="24"/>
      <c r="Q52" s="24"/>
      <c r="R52" s="25"/>
      <c r="S52" s="38">
        <f>ROUNDDOWN(AVERAGE(D52:M52),0)</f>
        <v>7</v>
      </c>
      <c r="T52" s="46">
        <f>IF(S52&lt;2,0,IF(S52&lt;4,1,IF(S52&lt;6,2,IF(S52&lt;8,3,IF(S52&lt;10,4,IF(S52&lt;12,5,6))))))</f>
        <v>3</v>
      </c>
    </row>
    <row r="53" spans="1:20">
      <c r="A53" s="53"/>
      <c r="B53" s="54"/>
      <c r="C53" s="54"/>
      <c r="D53" s="12" t="s">
        <v>5</v>
      </c>
      <c r="E53" s="13" t="s">
        <v>6</v>
      </c>
      <c r="F53" s="12" t="s">
        <v>5</v>
      </c>
      <c r="G53" s="13" t="s">
        <v>6</v>
      </c>
      <c r="H53" s="12" t="s">
        <v>5</v>
      </c>
      <c r="I53" s="13" t="s">
        <v>6</v>
      </c>
      <c r="J53" s="31" t="s">
        <v>5</v>
      </c>
      <c r="K53" s="32" t="s">
        <v>6</v>
      </c>
      <c r="L53" s="12" t="s">
        <v>5</v>
      </c>
      <c r="M53" s="13" t="s">
        <v>6</v>
      </c>
      <c r="N53" s="21"/>
      <c r="O53" s="22"/>
      <c r="P53" s="22"/>
      <c r="Q53" s="22"/>
      <c r="R53" s="13"/>
      <c r="S53" s="48" t="s">
        <v>169</v>
      </c>
    </row>
    <row r="54" spans="1:20">
      <c r="A54" s="14">
        <v>1</v>
      </c>
      <c r="B54" s="7" t="s">
        <v>66</v>
      </c>
      <c r="C54" s="7">
        <v>393</v>
      </c>
      <c r="D54" s="15">
        <v>3</v>
      </c>
      <c r="E54" s="27">
        <f>VLOOKUP(D54,$A$64:$B$73,2,FALSE)</f>
        <v>12</v>
      </c>
      <c r="F54" s="15">
        <v>1</v>
      </c>
      <c r="G54" s="27">
        <f>VLOOKUP(F54,$A$64:$B$73,2,FALSE)</f>
        <v>20</v>
      </c>
      <c r="H54" s="15">
        <v>3</v>
      </c>
      <c r="I54" s="16">
        <v>12</v>
      </c>
      <c r="J54" s="33"/>
      <c r="K54" s="34"/>
      <c r="L54" s="15">
        <v>1</v>
      </c>
      <c r="M54" s="27">
        <f>VLOOKUP(L54,$A$64:$B$73,2,FALSE)</f>
        <v>20</v>
      </c>
      <c r="N54" s="28">
        <f>IF(E54="",0,E54)</f>
        <v>12</v>
      </c>
      <c r="O54" s="29">
        <f>IF(G54="",0,G54)</f>
        <v>20</v>
      </c>
      <c r="P54" s="29">
        <f>IF(I54="",0,I54)</f>
        <v>12</v>
      </c>
      <c r="Q54" s="29">
        <f>IF(K54="",0,K54)</f>
        <v>0</v>
      </c>
      <c r="R54" s="27">
        <f>IF(M54="",0,M54)</f>
        <v>20</v>
      </c>
      <c r="S54" s="30">
        <f>(LARGE((N54:R54),1))+(LARGE((N54:R54),2))+(LARGE((N54:R54),3))++(LARGE((N54:R54),4))</f>
        <v>64</v>
      </c>
    </row>
    <row r="55" spans="1:20">
      <c r="A55" s="14">
        <v>2</v>
      </c>
      <c r="B55" s="7" t="s">
        <v>65</v>
      </c>
      <c r="C55" s="7">
        <v>54</v>
      </c>
      <c r="D55" s="15">
        <v>2</v>
      </c>
      <c r="E55" s="27">
        <f>VLOOKUP(D55,$A$64:$B$73,2,FALSE)</f>
        <v>15</v>
      </c>
      <c r="F55" s="15"/>
      <c r="G55" s="16"/>
      <c r="H55" s="15">
        <v>1</v>
      </c>
      <c r="I55" s="27">
        <f>VLOOKUP(H55,$A$64:$B$73,2,FALSE)</f>
        <v>20</v>
      </c>
      <c r="J55" s="33"/>
      <c r="K55" s="34"/>
      <c r="L55" s="15">
        <v>2</v>
      </c>
      <c r="M55" s="27">
        <f>VLOOKUP(L55,$A$64:$B$73,2,FALSE)</f>
        <v>15</v>
      </c>
      <c r="N55" s="28">
        <f t="shared" ref="N55:N60" si="26">IF(E55="",0,E55)</f>
        <v>15</v>
      </c>
      <c r="O55" s="29">
        <f t="shared" ref="O55:O60" si="27">IF(G55="",0,G55)</f>
        <v>0</v>
      </c>
      <c r="P55" s="29">
        <f t="shared" ref="P55:P60" si="28">IF(I55="",0,I55)</f>
        <v>20</v>
      </c>
      <c r="Q55" s="29">
        <f t="shared" ref="Q55:Q60" si="29">IF(K55="",0,K55)</f>
        <v>0</v>
      </c>
      <c r="R55" s="27">
        <f t="shared" ref="R55:R60" si="30">IF(M55="",0,M55)</f>
        <v>15</v>
      </c>
      <c r="S55" s="30">
        <f t="shared" ref="S55:S60" si="31">(LARGE((N55:R55),1))+(LARGE((N55:R55),2))+(LARGE((N55:R55),3))++(LARGE((N55:R55),4))</f>
        <v>50</v>
      </c>
    </row>
    <row r="56" spans="1:20">
      <c r="A56" s="14">
        <v>3</v>
      </c>
      <c r="B56" s="7" t="s">
        <v>64</v>
      </c>
      <c r="C56" s="7">
        <v>2</v>
      </c>
      <c r="D56" s="15">
        <v>1</v>
      </c>
      <c r="E56" s="27">
        <f>VLOOKUP(D56,$A$64:$B$73,2,FALSE)</f>
        <v>20</v>
      </c>
      <c r="F56" s="15"/>
      <c r="G56" s="16"/>
      <c r="H56" s="15"/>
      <c r="I56" s="16"/>
      <c r="J56" s="33"/>
      <c r="K56" s="34"/>
      <c r="L56" s="15">
        <v>3</v>
      </c>
      <c r="M56" s="27">
        <f>VLOOKUP(L56,$A$64:$B$73,2,FALSE)</f>
        <v>12</v>
      </c>
      <c r="N56" s="28">
        <f t="shared" si="26"/>
        <v>20</v>
      </c>
      <c r="O56" s="29">
        <f t="shared" si="27"/>
        <v>0</v>
      </c>
      <c r="P56" s="29">
        <f t="shared" si="28"/>
        <v>0</v>
      </c>
      <c r="Q56" s="29">
        <f t="shared" si="29"/>
        <v>0</v>
      </c>
      <c r="R56" s="27">
        <f t="shared" si="30"/>
        <v>12</v>
      </c>
      <c r="S56" s="30">
        <f t="shared" si="31"/>
        <v>32</v>
      </c>
    </row>
    <row r="57" spans="1:20">
      <c r="A57" s="14">
        <v>4</v>
      </c>
      <c r="B57" s="7" t="s">
        <v>149</v>
      </c>
      <c r="C57" s="7">
        <v>28</v>
      </c>
      <c r="D57" s="15"/>
      <c r="E57" s="16"/>
      <c r="F57" s="15"/>
      <c r="G57" s="16"/>
      <c r="H57" s="15">
        <v>2</v>
      </c>
      <c r="I57" s="27">
        <f>VLOOKUP(H57,$A$64:$B$73,2,FALSE)</f>
        <v>15</v>
      </c>
      <c r="J57" s="33"/>
      <c r="K57" s="34"/>
      <c r="L57" s="15"/>
      <c r="M57" s="16"/>
      <c r="N57" s="28">
        <f t="shared" si="26"/>
        <v>0</v>
      </c>
      <c r="O57" s="29">
        <f t="shared" si="27"/>
        <v>0</v>
      </c>
      <c r="P57" s="29">
        <f t="shared" si="28"/>
        <v>15</v>
      </c>
      <c r="Q57" s="29">
        <f t="shared" si="29"/>
        <v>0</v>
      </c>
      <c r="R57" s="27">
        <f t="shared" si="30"/>
        <v>0</v>
      </c>
      <c r="S57" s="30">
        <f t="shared" si="31"/>
        <v>15</v>
      </c>
    </row>
    <row r="58" spans="1:20">
      <c r="A58" s="14">
        <v>5</v>
      </c>
      <c r="B58" s="7" t="s">
        <v>131</v>
      </c>
      <c r="C58" s="7">
        <v>83</v>
      </c>
      <c r="D58" s="15"/>
      <c r="E58" s="16"/>
      <c r="F58" s="15">
        <v>2</v>
      </c>
      <c r="G58" s="27">
        <f>VLOOKUP(F58,$A$64:$B$73,2,FALSE)</f>
        <v>15</v>
      </c>
      <c r="H58" s="15"/>
      <c r="I58" s="16"/>
      <c r="J58" s="33"/>
      <c r="K58" s="34"/>
      <c r="L58" s="15"/>
      <c r="M58" s="16"/>
      <c r="N58" s="28">
        <f t="shared" si="26"/>
        <v>0</v>
      </c>
      <c r="O58" s="29">
        <f t="shared" si="27"/>
        <v>15</v>
      </c>
      <c r="P58" s="29">
        <f t="shared" si="28"/>
        <v>0</v>
      </c>
      <c r="Q58" s="29">
        <f t="shared" si="29"/>
        <v>0</v>
      </c>
      <c r="R58" s="27">
        <f t="shared" si="30"/>
        <v>0</v>
      </c>
      <c r="S58" s="30">
        <f t="shared" si="31"/>
        <v>15</v>
      </c>
    </row>
    <row r="59" spans="1:20">
      <c r="A59" s="14">
        <v>6</v>
      </c>
      <c r="B59" s="7" t="s">
        <v>132</v>
      </c>
      <c r="C59" s="7">
        <v>49</v>
      </c>
      <c r="D59" s="15"/>
      <c r="E59" s="16"/>
      <c r="F59" s="15">
        <v>3</v>
      </c>
      <c r="G59" s="27">
        <f>VLOOKUP(F59,$A$64:$B$73,2,FALSE)</f>
        <v>12</v>
      </c>
      <c r="H59" s="15"/>
      <c r="I59" s="16"/>
      <c r="J59" s="33"/>
      <c r="K59" s="34"/>
      <c r="L59" s="15"/>
      <c r="M59" s="16"/>
      <c r="N59" s="28">
        <f>IF(E59="",0,E59)</f>
        <v>0</v>
      </c>
      <c r="O59" s="29">
        <f>IF(G59="",0,G59)</f>
        <v>12</v>
      </c>
      <c r="P59" s="29">
        <f>IF(I59="",0,I59)</f>
        <v>0</v>
      </c>
      <c r="Q59" s="29">
        <f>IF(K59="",0,K59)</f>
        <v>0</v>
      </c>
      <c r="R59" s="27">
        <f>IF(M59="",0,M59)</f>
        <v>0</v>
      </c>
      <c r="S59" s="30">
        <f>(LARGE((N59:R59),1))+(LARGE((N59:R59),2))+(LARGE((N59:R59),3))++(LARGE((N59:R59),4))</f>
        <v>12</v>
      </c>
    </row>
    <row r="60" spans="1:20">
      <c r="A60" s="14">
        <v>7</v>
      </c>
      <c r="B60" s="7" t="s">
        <v>177</v>
      </c>
      <c r="C60" s="7">
        <v>27</v>
      </c>
      <c r="D60" s="15"/>
      <c r="E60" s="16"/>
      <c r="F60" s="15"/>
      <c r="G60" s="16"/>
      <c r="H60" s="15"/>
      <c r="I60" s="16"/>
      <c r="J60" s="33"/>
      <c r="K60" s="34"/>
      <c r="L60" s="15">
        <v>4</v>
      </c>
      <c r="M60" s="27">
        <f>VLOOKUP(L60,$A$64:$B$73,2,FALSE)</f>
        <v>10</v>
      </c>
      <c r="N60" s="28">
        <f t="shared" si="26"/>
        <v>0</v>
      </c>
      <c r="O60" s="29">
        <f t="shared" si="27"/>
        <v>0</v>
      </c>
      <c r="P60" s="29">
        <f t="shared" si="28"/>
        <v>0</v>
      </c>
      <c r="Q60" s="29">
        <f t="shared" si="29"/>
        <v>0</v>
      </c>
      <c r="R60" s="27">
        <f t="shared" si="30"/>
        <v>10</v>
      </c>
      <c r="S60" s="30">
        <f t="shared" si="31"/>
        <v>10</v>
      </c>
    </row>
    <row r="61" spans="1:20">
      <c r="A61" s="14">
        <v>8</v>
      </c>
      <c r="B61" s="7"/>
      <c r="C61" s="7"/>
      <c r="D61" s="15"/>
      <c r="E61" s="16"/>
      <c r="F61" s="15"/>
      <c r="G61" s="16"/>
      <c r="H61" s="15"/>
      <c r="I61" s="16"/>
      <c r="J61" s="33"/>
      <c r="K61" s="34"/>
      <c r="L61" s="15"/>
      <c r="M61" s="16"/>
      <c r="N61" s="28">
        <f t="shared" ref="N61" si="32">IF(E61="",0,E61)</f>
        <v>0</v>
      </c>
      <c r="O61" s="29">
        <f t="shared" ref="O61" si="33">IF(G61="",0,G61)</f>
        <v>0</v>
      </c>
      <c r="P61" s="29">
        <f t="shared" ref="P61" si="34">IF(I61="",0,I61)</f>
        <v>0</v>
      </c>
      <c r="Q61" s="29">
        <f t="shared" ref="Q61" si="35">IF(K61="",0,K61)</f>
        <v>0</v>
      </c>
      <c r="R61" s="27">
        <f t="shared" ref="R61" si="36">IF(M61="",0,M61)</f>
        <v>0</v>
      </c>
      <c r="S61" s="30">
        <f t="shared" ref="S61" si="37">(LARGE((N61:R61),1))+(LARGE((N61:R61),2))+(LARGE((N61:R61),3))++(LARGE((N61:R61),4))</f>
        <v>0</v>
      </c>
    </row>
    <row r="63" spans="1:20">
      <c r="A63" s="8" t="s">
        <v>158</v>
      </c>
    </row>
    <row r="64" spans="1:20">
      <c r="A64" s="41">
        <v>1</v>
      </c>
      <c r="B64" s="40">
        <v>20</v>
      </c>
    </row>
    <row r="65" spans="1:2">
      <c r="A65" s="41">
        <v>2</v>
      </c>
      <c r="B65" s="40">
        <v>15</v>
      </c>
    </row>
    <row r="66" spans="1:2">
      <c r="A66" s="41">
        <v>3</v>
      </c>
      <c r="B66" s="40">
        <v>12</v>
      </c>
    </row>
    <row r="67" spans="1:2">
      <c r="A67" s="41">
        <v>4</v>
      </c>
      <c r="B67" s="40">
        <v>10</v>
      </c>
    </row>
    <row r="68" spans="1:2">
      <c r="A68" s="41">
        <v>5</v>
      </c>
      <c r="B68" s="40">
        <v>8</v>
      </c>
    </row>
    <row r="69" spans="1:2">
      <c r="A69" s="41">
        <v>6</v>
      </c>
      <c r="B69" s="40">
        <v>6</v>
      </c>
    </row>
    <row r="70" spans="1:2">
      <c r="A70" s="41">
        <v>7</v>
      </c>
      <c r="B70" s="40">
        <v>4</v>
      </c>
    </row>
    <row r="71" spans="1:2">
      <c r="A71" s="41">
        <v>8</v>
      </c>
      <c r="B71" s="40">
        <v>3</v>
      </c>
    </row>
    <row r="72" spans="1:2">
      <c r="A72" s="41">
        <v>9</v>
      </c>
      <c r="B72" s="40">
        <v>2</v>
      </c>
    </row>
    <row r="73" spans="1:2">
      <c r="A73" s="41">
        <v>10</v>
      </c>
      <c r="B73" s="40">
        <v>1</v>
      </c>
    </row>
  </sheetData>
  <sortState ref="B57:S64">
    <sortCondition descending="1" ref="S57:S64"/>
  </sortState>
  <mergeCells count="84">
    <mergeCell ref="A40:S40"/>
    <mergeCell ref="A41:A43"/>
    <mergeCell ref="B41:B43"/>
    <mergeCell ref="C41:C43"/>
    <mergeCell ref="D41:E41"/>
    <mergeCell ref="F41:G41"/>
    <mergeCell ref="H41:I41"/>
    <mergeCell ref="L41:M41"/>
    <mergeCell ref="D42:E42"/>
    <mergeCell ref="F42:G42"/>
    <mergeCell ref="H42:I42"/>
    <mergeCell ref="L42:M42"/>
    <mergeCell ref="J41:K41"/>
    <mergeCell ref="J42:K42"/>
    <mergeCell ref="A3:S3"/>
    <mergeCell ref="A4:A6"/>
    <mergeCell ref="B4:B6"/>
    <mergeCell ref="C4:C6"/>
    <mergeCell ref="D4:E4"/>
    <mergeCell ref="F4:G4"/>
    <mergeCell ref="H4:I4"/>
    <mergeCell ref="L4:M4"/>
    <mergeCell ref="D5:E5"/>
    <mergeCell ref="F5:G5"/>
    <mergeCell ref="H5:I5"/>
    <mergeCell ref="L5:M5"/>
    <mergeCell ref="J4:K4"/>
    <mergeCell ref="J5:K5"/>
    <mergeCell ref="A11:S11"/>
    <mergeCell ref="A12:A14"/>
    <mergeCell ref="B12:B14"/>
    <mergeCell ref="C12:C14"/>
    <mergeCell ref="D12:E12"/>
    <mergeCell ref="F12:G12"/>
    <mergeCell ref="H12:I12"/>
    <mergeCell ref="L12:M12"/>
    <mergeCell ref="D13:E13"/>
    <mergeCell ref="F13:G13"/>
    <mergeCell ref="H13:I13"/>
    <mergeCell ref="L13:M13"/>
    <mergeCell ref="J12:K12"/>
    <mergeCell ref="J13:K13"/>
    <mergeCell ref="A50:S50"/>
    <mergeCell ref="H51:I51"/>
    <mergeCell ref="L51:M51"/>
    <mergeCell ref="D52:E52"/>
    <mergeCell ref="F52:G52"/>
    <mergeCell ref="H52:I52"/>
    <mergeCell ref="L52:M52"/>
    <mergeCell ref="A51:A53"/>
    <mergeCell ref="B51:B53"/>
    <mergeCell ref="C51:C53"/>
    <mergeCell ref="D51:E51"/>
    <mergeCell ref="F51:G51"/>
    <mergeCell ref="J51:K51"/>
    <mergeCell ref="J52:K52"/>
    <mergeCell ref="A22:S22"/>
    <mergeCell ref="A23:A25"/>
    <mergeCell ref="B23:B25"/>
    <mergeCell ref="C23:C25"/>
    <mergeCell ref="D23:E23"/>
    <mergeCell ref="F23:G23"/>
    <mergeCell ref="H23:I23"/>
    <mergeCell ref="L23:M23"/>
    <mergeCell ref="D24:E24"/>
    <mergeCell ref="F24:G24"/>
    <mergeCell ref="H24:I24"/>
    <mergeCell ref="L24:M24"/>
    <mergeCell ref="J23:K23"/>
    <mergeCell ref="J24:K24"/>
    <mergeCell ref="A30:S30"/>
    <mergeCell ref="A31:A33"/>
    <mergeCell ref="B31:B33"/>
    <mergeCell ref="C31:C33"/>
    <mergeCell ref="D31:E31"/>
    <mergeCell ref="F31:G31"/>
    <mergeCell ref="H31:I31"/>
    <mergeCell ref="L31:M31"/>
    <mergeCell ref="D32:E32"/>
    <mergeCell ref="F32:G32"/>
    <mergeCell ref="H32:I32"/>
    <mergeCell ref="L32:M32"/>
    <mergeCell ref="J31:K31"/>
    <mergeCell ref="J32:K32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F12"/>
  <sheetViews>
    <sheetView workbookViewId="0"/>
  </sheetViews>
  <sheetFormatPr defaultRowHeight="19.5" customHeight="1"/>
  <cols>
    <col min="1" max="1" width="3.25" style="8" customWidth="1"/>
    <col min="2" max="3" width="11.875" style="8" customWidth="1"/>
    <col min="4" max="4" width="3.25" style="8" customWidth="1"/>
    <col min="5" max="6" width="8.125" style="8" customWidth="1"/>
    <col min="7" max="16384" width="9" style="8"/>
  </cols>
  <sheetData>
    <row r="2" spans="1:6" s="4" customFormat="1" ht="22.5" customHeight="1">
      <c r="A2" s="1"/>
      <c r="B2" s="2" t="s">
        <v>28</v>
      </c>
      <c r="C2" s="2" t="s">
        <v>29</v>
      </c>
      <c r="D2" s="1"/>
      <c r="E2" s="2" t="s">
        <v>5</v>
      </c>
      <c r="F2" s="3" t="s">
        <v>37</v>
      </c>
    </row>
    <row r="3" spans="1:6" ht="19.5" customHeight="1">
      <c r="A3" s="5"/>
      <c r="B3" s="7" t="s">
        <v>38</v>
      </c>
      <c r="C3" s="7" t="s">
        <v>30</v>
      </c>
      <c r="D3" s="5"/>
      <c r="E3" s="6">
        <v>1</v>
      </c>
      <c r="F3" s="7">
        <v>20</v>
      </c>
    </row>
    <row r="4" spans="1:6" ht="19.5" customHeight="1">
      <c r="A4" s="5"/>
      <c r="B4" s="7" t="s">
        <v>39</v>
      </c>
      <c r="C4" s="7" t="s">
        <v>31</v>
      </c>
      <c r="D4" s="5"/>
      <c r="E4" s="6">
        <v>2</v>
      </c>
      <c r="F4" s="7">
        <v>15</v>
      </c>
    </row>
    <row r="5" spans="1:6" ht="19.5" customHeight="1">
      <c r="A5" s="5"/>
      <c r="B5" s="7" t="s">
        <v>40</v>
      </c>
      <c r="C5" s="7" t="s">
        <v>32</v>
      </c>
      <c r="D5" s="5"/>
      <c r="E5" s="6">
        <v>3</v>
      </c>
      <c r="F5" s="7">
        <v>12</v>
      </c>
    </row>
    <row r="6" spans="1:6" ht="19.5" customHeight="1">
      <c r="A6" s="5"/>
      <c r="B6" s="7" t="s">
        <v>41</v>
      </c>
      <c r="C6" s="7" t="s">
        <v>33</v>
      </c>
      <c r="D6" s="5"/>
      <c r="E6" s="6">
        <v>4</v>
      </c>
      <c r="F6" s="7">
        <v>10</v>
      </c>
    </row>
    <row r="7" spans="1:6" ht="19.5" customHeight="1">
      <c r="A7" s="5"/>
      <c r="B7" s="7" t="s">
        <v>42</v>
      </c>
      <c r="C7" s="7" t="s">
        <v>34</v>
      </c>
      <c r="D7" s="5"/>
      <c r="E7" s="6">
        <v>5</v>
      </c>
      <c r="F7" s="7">
        <v>8</v>
      </c>
    </row>
    <row r="8" spans="1:6" ht="19.5" customHeight="1">
      <c r="A8" s="5"/>
      <c r="B8" s="7" t="s">
        <v>35</v>
      </c>
      <c r="C8" s="7" t="s">
        <v>36</v>
      </c>
      <c r="D8" s="5"/>
      <c r="E8" s="6">
        <v>6</v>
      </c>
      <c r="F8" s="7">
        <v>6</v>
      </c>
    </row>
    <row r="9" spans="1:6" ht="19.5" customHeight="1">
      <c r="A9" s="5"/>
      <c r="B9" s="5"/>
      <c r="C9" s="5"/>
      <c r="D9" s="5"/>
      <c r="E9" s="6">
        <v>7</v>
      </c>
      <c r="F9" s="7">
        <v>4</v>
      </c>
    </row>
    <row r="10" spans="1:6" ht="19.5" customHeight="1">
      <c r="A10" s="5"/>
      <c r="B10" s="5"/>
      <c r="C10" s="5"/>
      <c r="D10" s="5"/>
      <c r="E10" s="6">
        <v>8</v>
      </c>
      <c r="F10" s="7">
        <v>3</v>
      </c>
    </row>
    <row r="11" spans="1:6" ht="19.5" customHeight="1">
      <c r="A11" s="5"/>
      <c r="B11" s="5"/>
      <c r="C11" s="5"/>
      <c r="D11" s="5"/>
      <c r="E11" s="6">
        <v>9</v>
      </c>
      <c r="F11" s="7">
        <v>2</v>
      </c>
    </row>
    <row r="12" spans="1:6" ht="19.5" customHeight="1">
      <c r="A12" s="5"/>
      <c r="B12" s="5"/>
      <c r="C12" s="5"/>
      <c r="D12" s="5"/>
      <c r="E12" s="6">
        <v>10</v>
      </c>
      <c r="F12" s="7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S-FJ</vt:lpstr>
      <vt:lpstr>FCR-F</vt:lpstr>
      <vt:lpstr>AE86,NA1600,MR2,シルビア,N1600</vt:lpstr>
      <vt:lpstr>AE111,N1400,N1500</vt:lpstr>
      <vt:lpstr>86＆BRZ,8Beat</vt:lpstr>
      <vt:lpstr>ロードスターカップNA NB,ロードスター</vt:lpstr>
      <vt:lpstr>ロードスターカップNC ND,デミオレース,N1000</vt:lpstr>
      <vt:lpstr>ポイント</vt:lpstr>
    </vt:vector>
  </TitlesOfParts>
  <Company>富士スピードウェイ株式会社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莉沙</dc:creator>
  <cp:lastModifiedBy>N-63</cp:lastModifiedBy>
  <cp:lastPrinted>2016-12-04T00:46:05Z</cp:lastPrinted>
  <dcterms:created xsi:type="dcterms:W3CDTF">2015-12-21T05:23:27Z</dcterms:created>
  <dcterms:modified xsi:type="dcterms:W3CDTF">2017-06-25T06:23:43Z</dcterms:modified>
</cp:coreProperties>
</file>