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 FCRポイント\"/>
    </mc:Choice>
  </mc:AlternateContent>
  <bookViews>
    <workbookView xWindow="-105" yWindow="-105" windowWidth="23250" windowHeight="12570" tabRatio="867" activeTab="1"/>
  </bookViews>
  <sheets>
    <sheet name="S-FJ" sheetId="9" r:id="rId1"/>
    <sheet name="FCR-VITA" sheetId="14" r:id="rId2"/>
    <sheet name="86＆BRZ" sheetId="6" r:id="rId3"/>
    <sheet name="FCR-Vitz" sheetId="15" r:id="rId4"/>
    <sheet name="FCR-86BRZ" sheetId="16" r:id="rId5"/>
    <sheet name="AE86,NA1600,AE111,RS...etc" sheetId="1" r:id="rId6"/>
    <sheet name="RSC" sheetId="7" r:id="rId7"/>
    <sheet name="N1000,N1400,N1500,デミオレース,AudiA1" sheetId="4" r:id="rId8"/>
    <sheet name="ポイント" sheetId="11" r:id="rId9"/>
  </sheets>
  <definedNames>
    <definedName name="_xlnm.Print_Area" localSheetId="2">'86＆BRZ'!$A$1:$M$32</definedName>
    <definedName name="_xlnm.Print_Area" localSheetId="5">'AE86,NA1600,AE111,RS...etc'!$A$1:$K$60</definedName>
    <definedName name="_xlnm.Print_Area" localSheetId="4">'FCR-86BRZ'!$A$1:$M$30</definedName>
    <definedName name="_xlnm.Print_Area" localSheetId="3">'FCR-Vitz'!$A$1:$M$30</definedName>
    <definedName name="_xlnm.Print_Area" localSheetId="7">'N1000,N1400,N1500,デミオレース,AudiA1'!$A$1:$M$76</definedName>
    <definedName name="_xlnm.Print_Area" localSheetId="6">RSC!$A$1:$M$75</definedName>
    <definedName name="_xlnm.Print_Area" localSheetId="0">'S-FJ'!$A$1:$L$33</definedName>
  </definedNames>
  <calcPr calcId="191029"/>
  <fileRecoveryPr autoRecover="0"/>
</workbook>
</file>

<file path=xl/calcChain.xml><?xml version="1.0" encoding="utf-8"?>
<calcChain xmlns="http://schemas.openxmlformats.org/spreadsheetml/2006/main">
  <c r="I18" i="14" l="1"/>
  <c r="I19" i="14"/>
  <c r="I14" i="14"/>
  <c r="I13" i="14"/>
  <c r="I15" i="14"/>
  <c r="I17" i="14"/>
  <c r="I8" i="14"/>
  <c r="I9" i="14"/>
  <c r="I10" i="14"/>
  <c r="I7" i="14"/>
  <c r="K70" i="7" l="1"/>
  <c r="K68" i="7"/>
  <c r="K67" i="7"/>
  <c r="K66" i="7"/>
  <c r="K65" i="7"/>
  <c r="K48" i="7"/>
  <c r="K47" i="7"/>
  <c r="K22" i="7"/>
  <c r="K21" i="7"/>
  <c r="K19" i="7"/>
  <c r="K18" i="7"/>
  <c r="K17" i="7"/>
  <c r="K8" i="7"/>
  <c r="E12" i="14" l="1"/>
  <c r="N12" i="14" s="1"/>
  <c r="E11" i="14"/>
  <c r="N11" i="14" s="1"/>
  <c r="G13" i="14"/>
  <c r="E13" i="14"/>
  <c r="G10" i="14"/>
  <c r="E10" i="14"/>
  <c r="G26" i="14"/>
  <c r="N26" i="14" s="1"/>
  <c r="G15" i="14"/>
  <c r="N15" i="14" s="1"/>
  <c r="G17" i="14"/>
  <c r="N17" i="14" s="1"/>
  <c r="G19" i="14"/>
  <c r="N19" i="14" s="1"/>
  <c r="G23" i="14"/>
  <c r="N23" i="14" s="1"/>
  <c r="G9" i="14"/>
  <c r="G7" i="14"/>
  <c r="G8" i="14"/>
  <c r="E58" i="7"/>
  <c r="I42" i="4"/>
  <c r="I45" i="4"/>
  <c r="I44" i="4"/>
  <c r="I43" i="4"/>
  <c r="I41" i="4"/>
  <c r="I18" i="4"/>
  <c r="I19" i="4"/>
  <c r="I21" i="4"/>
  <c r="I20" i="4"/>
  <c r="I17" i="4"/>
  <c r="I9" i="4"/>
  <c r="I7" i="4"/>
  <c r="N13" i="14" l="1"/>
  <c r="N10" i="14"/>
  <c r="G50" i="1"/>
  <c r="G48" i="1"/>
  <c r="G47" i="1"/>
  <c r="G46" i="1"/>
  <c r="G45" i="1"/>
  <c r="G44" i="1"/>
  <c r="G43" i="1"/>
  <c r="G42" i="1"/>
  <c r="G41" i="1"/>
  <c r="G49" i="1"/>
  <c r="G51" i="4" l="1"/>
  <c r="G50" i="4"/>
  <c r="G49" i="4"/>
  <c r="G48" i="4"/>
  <c r="G12" i="15" l="1"/>
  <c r="E12" i="15"/>
  <c r="G11" i="15"/>
  <c r="E11" i="15"/>
  <c r="L11" i="15" s="1"/>
  <c r="G24" i="15"/>
  <c r="L24" i="15" s="1"/>
  <c r="G21" i="15"/>
  <c r="L21" i="15" s="1"/>
  <c r="E22" i="15"/>
  <c r="E25" i="15"/>
  <c r="E18" i="15"/>
  <c r="E28" i="14"/>
  <c r="E27" i="14"/>
  <c r="E25" i="14"/>
  <c r="E24" i="14"/>
  <c r="E18" i="14"/>
  <c r="I22" i="7"/>
  <c r="E22" i="7"/>
  <c r="L22" i="7" s="1"/>
  <c r="I26" i="7"/>
  <c r="E26" i="7"/>
  <c r="E28" i="7"/>
  <c r="E25" i="7"/>
  <c r="I25" i="7"/>
  <c r="I27" i="7"/>
  <c r="I24" i="7"/>
  <c r="I66" i="7"/>
  <c r="G66" i="7"/>
  <c r="I48" i="7"/>
  <c r="L48" i="7" s="1"/>
  <c r="I21" i="7"/>
  <c r="E21" i="7"/>
  <c r="I19" i="7"/>
  <c r="G19" i="7"/>
  <c r="E19" i="7"/>
  <c r="I20" i="7"/>
  <c r="I18" i="7"/>
  <c r="I17" i="7"/>
  <c r="I69" i="7"/>
  <c r="I68" i="7"/>
  <c r="I65" i="7"/>
  <c r="I8" i="7"/>
  <c r="I7" i="7"/>
  <c r="I8" i="6"/>
  <c r="I9" i="6"/>
  <c r="I7" i="6"/>
  <c r="L66" i="7" l="1"/>
  <c r="L12" i="15"/>
  <c r="L26" i="7"/>
  <c r="L19" i="7"/>
  <c r="L21" i="7"/>
  <c r="G45" i="4"/>
  <c r="E45" i="4"/>
  <c r="L45" i="4" s="1"/>
  <c r="E43" i="4"/>
  <c r="L43" i="4" s="1"/>
  <c r="G42" i="4"/>
  <c r="E42" i="4"/>
  <c r="G46" i="4"/>
  <c r="G47" i="4"/>
  <c r="G44" i="4"/>
  <c r="G41" i="4"/>
  <c r="G18" i="4"/>
  <c r="E18" i="4"/>
  <c r="E19" i="4"/>
  <c r="L19" i="4" s="1"/>
  <c r="G17" i="4"/>
  <c r="G21" i="4"/>
  <c r="G8" i="4"/>
  <c r="L42" i="4" l="1"/>
  <c r="L18" i="4"/>
  <c r="G16" i="9"/>
  <c r="E16" i="9"/>
  <c r="H16" i="9" s="1"/>
  <c r="G13" i="9"/>
  <c r="E13" i="9"/>
  <c r="H13" i="9" s="1"/>
  <c r="G10" i="9"/>
  <c r="E10" i="9"/>
  <c r="G9" i="9"/>
  <c r="E9" i="9"/>
  <c r="G11" i="9"/>
  <c r="H11" i="9" s="1"/>
  <c r="G8" i="9"/>
  <c r="G15" i="9"/>
  <c r="H15" i="9" s="1"/>
  <c r="G17" i="9"/>
  <c r="G18" i="9"/>
  <c r="E8" i="9"/>
  <c r="E12" i="9"/>
  <c r="H12" i="9" s="1"/>
  <c r="E14" i="9"/>
  <c r="H14" i="9" s="1"/>
  <c r="E17" i="9"/>
  <c r="E18" i="9"/>
  <c r="E7" i="9"/>
  <c r="H10" i="9" l="1"/>
  <c r="H9" i="9"/>
  <c r="H8" i="9"/>
  <c r="H18" i="9"/>
  <c r="H17" i="9"/>
  <c r="G7" i="6"/>
  <c r="L7" i="6" s="1"/>
  <c r="G9" i="6"/>
  <c r="E9" i="6"/>
  <c r="L9" i="6" s="1"/>
  <c r="L27" i="7"/>
  <c r="G24" i="7"/>
  <c r="L24" i="7" s="1"/>
  <c r="E23" i="7"/>
  <c r="L23" i="7" s="1"/>
  <c r="G69" i="7"/>
  <c r="L69" i="7" s="1"/>
  <c r="L71" i="7"/>
  <c r="L70" i="7"/>
  <c r="E68" i="7"/>
  <c r="L25" i="7"/>
  <c r="L11" i="6"/>
  <c r="E8" i="6"/>
  <c r="E10" i="6"/>
  <c r="L10" i="6" s="1"/>
  <c r="L8" i="6" l="1"/>
  <c r="L68" i="7"/>
  <c r="G21" i="16"/>
  <c r="G15" i="16"/>
  <c r="G13" i="16"/>
  <c r="G14" i="16"/>
  <c r="G9" i="16"/>
  <c r="G17" i="16"/>
  <c r="G11" i="16"/>
  <c r="G12" i="16"/>
  <c r="G7" i="16"/>
  <c r="G8" i="16"/>
  <c r="G7" i="15"/>
  <c r="G10" i="15"/>
  <c r="G9" i="15"/>
  <c r="G15" i="15"/>
  <c r="G13" i="15"/>
  <c r="G8" i="15"/>
  <c r="E43" i="1" l="1"/>
  <c r="E45" i="1"/>
  <c r="E47" i="1"/>
  <c r="E48" i="1"/>
  <c r="E33" i="1"/>
  <c r="G67" i="7" l="1"/>
  <c r="L73" i="7"/>
  <c r="G65" i="7"/>
  <c r="G20" i="7"/>
  <c r="E20" i="7"/>
  <c r="G17" i="7"/>
  <c r="E17" i="7"/>
  <c r="L28" i="7"/>
  <c r="G18" i="7"/>
  <c r="G47" i="7"/>
  <c r="G8" i="7"/>
  <c r="G7" i="7"/>
  <c r="L17" i="7" l="1"/>
  <c r="L20" i="7"/>
  <c r="E44" i="4"/>
  <c r="E41" i="4"/>
  <c r="E17" i="4"/>
  <c r="E8" i="14" l="1"/>
  <c r="E9" i="14"/>
  <c r="E7" i="14"/>
  <c r="E14" i="14"/>
  <c r="E16" i="14"/>
  <c r="E20" i="14"/>
  <c r="E21" i="14"/>
  <c r="E22" i="14"/>
  <c r="L30" i="7" l="1"/>
  <c r="L29" i="7"/>
  <c r="E38" i="7" l="1"/>
  <c r="L50" i="7"/>
  <c r="L51" i="7"/>
  <c r="E16" i="16"/>
  <c r="E19" i="16"/>
  <c r="E20" i="16"/>
  <c r="E17" i="16"/>
  <c r="E67" i="7" l="1"/>
  <c r="E49" i="7"/>
  <c r="E10" i="16"/>
  <c r="E7" i="16"/>
  <c r="E12" i="16"/>
  <c r="E11" i="16"/>
  <c r="E18" i="16"/>
  <c r="E7" i="15" l="1"/>
  <c r="E14" i="15"/>
  <c r="E10" i="15"/>
  <c r="E9" i="15"/>
  <c r="L49" i="7" l="1"/>
  <c r="L11" i="7"/>
  <c r="L10" i="7"/>
  <c r="L9" i="7"/>
  <c r="L8" i="7"/>
  <c r="L23" i="4"/>
  <c r="L22" i="4"/>
  <c r="L20" i="4"/>
  <c r="L21" i="4"/>
  <c r="L17" i="4"/>
  <c r="L11" i="4"/>
  <c r="L10" i="4"/>
  <c r="L9" i="4"/>
  <c r="L7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4" i="4"/>
  <c r="L41" i="4"/>
  <c r="L39" i="4"/>
  <c r="L8" i="4"/>
  <c r="J5" i="1"/>
  <c r="L63" i="7"/>
  <c r="M63" i="7" s="1"/>
  <c r="E47" i="7"/>
  <c r="L47" i="7" s="1"/>
  <c r="E37" i="7"/>
  <c r="E41" i="1"/>
  <c r="J41" i="1" s="1"/>
  <c r="J34" i="1"/>
  <c r="J32" i="1"/>
  <c r="J33" i="1"/>
  <c r="J57" i="1"/>
  <c r="J58" i="1"/>
  <c r="J59" i="1"/>
  <c r="J60" i="1"/>
  <c r="J43" i="1"/>
  <c r="J45" i="1"/>
  <c r="J47" i="1"/>
  <c r="J48" i="1"/>
  <c r="J42" i="1"/>
  <c r="J44" i="1"/>
  <c r="J46" i="1"/>
  <c r="J49" i="1"/>
  <c r="J50" i="1"/>
  <c r="J35" i="1"/>
  <c r="J23" i="1"/>
  <c r="J25" i="1"/>
  <c r="J16" i="1"/>
  <c r="J17" i="1"/>
  <c r="J9" i="1"/>
  <c r="J8" i="1"/>
  <c r="L10" i="16"/>
  <c r="L7" i="16"/>
  <c r="L12" i="16"/>
  <c r="L11" i="16"/>
  <c r="L18" i="16"/>
  <c r="L16" i="16"/>
  <c r="L19" i="16"/>
  <c r="L20" i="16"/>
  <c r="L17" i="16"/>
  <c r="L9" i="16"/>
  <c r="L14" i="16"/>
  <c r="L13" i="16"/>
  <c r="L15" i="16"/>
  <c r="L21" i="16"/>
  <c r="L22" i="16"/>
  <c r="L23" i="16"/>
  <c r="L24" i="16"/>
  <c r="L25" i="16"/>
  <c r="L26" i="16"/>
  <c r="L27" i="16"/>
  <c r="L28" i="16"/>
  <c r="L29" i="16"/>
  <c r="L30" i="16"/>
  <c r="L7" i="15"/>
  <c r="L14" i="15"/>
  <c r="L10" i="15"/>
  <c r="L9" i="15"/>
  <c r="L18" i="15"/>
  <c r="L25" i="15"/>
  <c r="L15" i="15"/>
  <c r="L13" i="15"/>
  <c r="L22" i="15"/>
  <c r="L16" i="15"/>
  <c r="L17" i="15"/>
  <c r="L19" i="15"/>
  <c r="L20" i="15"/>
  <c r="L23" i="15"/>
  <c r="L26" i="15"/>
  <c r="L27" i="15"/>
  <c r="L28" i="15"/>
  <c r="L29" i="15"/>
  <c r="L30" i="15"/>
  <c r="L16" i="6"/>
  <c r="L15" i="6"/>
  <c r="L14" i="6"/>
  <c r="L13" i="6"/>
  <c r="L12" i="6"/>
  <c r="N9" i="14"/>
  <c r="N8" i="14"/>
  <c r="N5" i="14"/>
  <c r="O5" i="14" s="1"/>
  <c r="N7" i="14"/>
  <c r="N14" i="14"/>
  <c r="N16" i="14"/>
  <c r="N20" i="14"/>
  <c r="N21" i="14"/>
  <c r="N22" i="14"/>
  <c r="N18" i="14"/>
  <c r="N24" i="14"/>
  <c r="N25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E8" i="16" l="1"/>
  <c r="L8" i="16" s="1"/>
  <c r="L5" i="16"/>
  <c r="M5" i="16" s="1"/>
  <c r="E29" i="4" l="1"/>
  <c r="E35" i="4"/>
  <c r="L75" i="4" l="1"/>
  <c r="L74" i="4"/>
  <c r="L73" i="4"/>
  <c r="L70" i="4"/>
  <c r="L69" i="4"/>
  <c r="L67" i="4"/>
  <c r="L65" i="4"/>
  <c r="L35" i="4"/>
  <c r="L33" i="4"/>
  <c r="M33" i="4" s="1"/>
  <c r="L29" i="4"/>
  <c r="L27" i="4"/>
  <c r="M27" i="4" s="1"/>
  <c r="L15" i="4"/>
  <c r="M15" i="4" s="1"/>
  <c r="L5" i="4"/>
  <c r="M5" i="4" s="1"/>
  <c r="L71" i="4" l="1"/>
  <c r="L68" i="4"/>
  <c r="L72" i="4"/>
  <c r="L76" i="4"/>
  <c r="E56" i="1" l="1"/>
  <c r="J56" i="1" s="1"/>
  <c r="E7" i="1" l="1"/>
  <c r="J7" i="1" s="1"/>
  <c r="K5" i="1"/>
  <c r="L5" i="6" l="1"/>
  <c r="E18" i="7" l="1"/>
  <c r="L18" i="7" s="1"/>
  <c r="E8" i="15"/>
  <c r="L8" i="15" s="1"/>
  <c r="L5" i="15" l="1"/>
  <c r="M5" i="15" s="1"/>
  <c r="G7" i="9" l="1"/>
  <c r="H7" i="9" s="1"/>
  <c r="H5" i="9"/>
  <c r="E65" i="7"/>
  <c r="E57" i="7"/>
  <c r="E31" i="1"/>
  <c r="J31" i="1" s="1"/>
  <c r="E24" i="1"/>
  <c r="J24" i="1" s="1"/>
  <c r="E15" i="1"/>
  <c r="J15" i="1" s="1"/>
  <c r="M5" i="6" l="1"/>
  <c r="J39" i="1" l="1"/>
  <c r="J29" i="1"/>
  <c r="L75" i="7" l="1"/>
  <c r="L74" i="7"/>
  <c r="L67" i="7"/>
  <c r="L59" i="7"/>
  <c r="L58" i="7"/>
  <c r="L41" i="7"/>
  <c r="L40" i="7"/>
  <c r="L39" i="7"/>
  <c r="L37" i="7"/>
  <c r="L15" i="7"/>
  <c r="M15" i="7" s="1"/>
  <c r="L5" i="7"/>
  <c r="M5" i="7" s="1"/>
  <c r="L65" i="7"/>
  <c r="L31" i="7"/>
  <c r="L72" i="7"/>
  <c r="L57" i="7"/>
  <c r="L38" i="7"/>
  <c r="E7" i="7"/>
  <c r="L7" i="7" s="1"/>
  <c r="J21" i="1"/>
  <c r="K21" i="1" s="1"/>
  <c r="J54" i="1"/>
  <c r="K54" i="1" s="1"/>
  <c r="L55" i="7"/>
  <c r="M55" i="7" s="1"/>
  <c r="L45" i="7"/>
  <c r="M45" i="7" s="1"/>
  <c r="K39" i="1"/>
  <c r="K29" i="1"/>
  <c r="L35" i="7"/>
  <c r="M35" i="7" s="1"/>
  <c r="J13" i="1"/>
  <c r="K13" i="1" s="1"/>
</calcChain>
</file>

<file path=xl/sharedStrings.xml><?xml version="1.0" encoding="utf-8"?>
<sst xmlns="http://schemas.openxmlformats.org/spreadsheetml/2006/main" count="601" uniqueCount="246">
  <si>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</si>
  <si>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</si>
  <si>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</si>
  <si>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</si>
  <si>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</si>
  <si>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</si>
  <si>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</si>
  <si>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</si>
  <si>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</si>
  <si>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</si>
  <si>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</si>
  <si>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</si>
  <si>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</si>
  <si>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</si>
  <si>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</si>
  <si>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</si>
  <si>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</si>
  <si>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</si>
  <si>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</si>
  <si>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</si>
  <si>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</si>
  <si>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</si>
  <si>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</si>
  <si>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</si>
  <si>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</si>
  <si>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</si>
  <si>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</si>
  <si>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</si>
  <si>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</si>
  <si>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</si>
  <si>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</si>
  <si>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</si>
  <si>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</si>
  <si>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</si>
  <si>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</si>
  <si>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ロードスターN1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</si>
  <si>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</si>
  <si>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</si>
  <si>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</si>
  <si>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</si>
  <si>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</si>
  <si>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</si>
  <si>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</si>
  <si>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</si>
  <si>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</si>
  <si>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</si>
  <si>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</si>
  <si>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</si>
  <si>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</si>
  <si>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</si>
  <si>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</si>
  <si>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</si>
  <si>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</si>
  <si>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</si>
  <si>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N1000,N1400,N1500,デミオレース,Audi A1　シリーズポイント表</t>
    <phoneticPr fontId="1"/>
  </si>
  <si>
    <t>86＆BRZ　シリーズポイント表</t>
    <phoneticPr fontId="1"/>
  </si>
  <si>
    <t>6位まで</t>
    <rPh sb="1" eb="2">
      <t>イ</t>
    </rPh>
    <phoneticPr fontId="3"/>
  </si>
  <si>
    <t>ポイント計</t>
    <phoneticPr fontId="1"/>
  </si>
  <si>
    <t>FCR④</t>
    <phoneticPr fontId="1"/>
  </si>
  <si>
    <t>FCR①</t>
    <phoneticPr fontId="1"/>
  </si>
  <si>
    <t>FCR①</t>
    <phoneticPr fontId="1"/>
  </si>
  <si>
    <t>FCR⑤</t>
    <phoneticPr fontId="1"/>
  </si>
  <si>
    <t>FCR-Vitz　シリーズポイント表</t>
    <phoneticPr fontId="1"/>
  </si>
  <si>
    <t>FCR-Vitz</t>
    <phoneticPr fontId="1"/>
  </si>
  <si>
    <t>S耐</t>
    <rPh sb="1" eb="2">
      <t>タイ</t>
    </rPh>
    <phoneticPr fontId="1"/>
  </si>
  <si>
    <t>FCR③</t>
    <phoneticPr fontId="1"/>
  </si>
  <si>
    <t>OMR</t>
    <phoneticPr fontId="1"/>
  </si>
  <si>
    <t>FCR④</t>
    <phoneticPr fontId="1"/>
  </si>
  <si>
    <t>FCR③</t>
    <phoneticPr fontId="1"/>
  </si>
  <si>
    <t>FCR-86BRZ　シリーズポイント表</t>
    <phoneticPr fontId="1"/>
  </si>
  <si>
    <t>FCR-86BRZ</t>
    <phoneticPr fontId="1"/>
  </si>
  <si>
    <t>OMR</t>
    <phoneticPr fontId="1"/>
  </si>
  <si>
    <t>FCR⑥</t>
    <phoneticPr fontId="1"/>
  </si>
  <si>
    <t>FCR②</t>
    <phoneticPr fontId="1"/>
  </si>
  <si>
    <t>FCR⑥</t>
    <phoneticPr fontId="1"/>
  </si>
  <si>
    <t>FCR⑦</t>
    <phoneticPr fontId="1"/>
  </si>
  <si>
    <t>FCR③</t>
    <phoneticPr fontId="1"/>
  </si>
  <si>
    <t>SUPER FJ　筑波/富士選手権シリーズポイント</t>
    <rPh sb="9" eb="11">
      <t>ツクバ</t>
    </rPh>
    <rPh sb="12" eb="14">
      <t>フジ</t>
    </rPh>
    <rPh sb="14" eb="17">
      <t>センシュケン</t>
    </rPh>
    <phoneticPr fontId="1"/>
  </si>
  <si>
    <t>FCR②2H耐久</t>
    <rPh sb="6" eb="8">
      <t>タイキュウ</t>
    </rPh>
    <phoneticPr fontId="1"/>
  </si>
  <si>
    <t>暫定ポイント表（JAFによる集計結果が正式）</t>
    <rPh sb="0" eb="2">
      <t>ザンテイ</t>
    </rPh>
    <rPh sb="6" eb="7">
      <t>ヒョウ</t>
    </rPh>
    <rPh sb="14" eb="16">
      <t>シュウケイ</t>
    </rPh>
    <rPh sb="16" eb="18">
      <t>ケッカ</t>
    </rPh>
    <rPh sb="19" eb="21">
      <t>セイシキ</t>
    </rPh>
    <phoneticPr fontId="1"/>
  </si>
  <si>
    <t>Beetle Fun Cup</t>
    <phoneticPr fontId="1"/>
  </si>
  <si>
    <t>三浦　康司</t>
    <rPh sb="0" eb="2">
      <t>ミウラ</t>
    </rPh>
    <rPh sb="3" eb="5">
      <t>コウジ</t>
    </rPh>
    <phoneticPr fontId="1"/>
  </si>
  <si>
    <t>白井　涼</t>
    <rPh sb="0" eb="2">
      <t>シライ</t>
    </rPh>
    <rPh sb="3" eb="4">
      <t>リョウ</t>
    </rPh>
    <phoneticPr fontId="1"/>
  </si>
  <si>
    <t>イシカワヨシオ</t>
    <phoneticPr fontId="1"/>
  </si>
  <si>
    <t>太田　智史</t>
    <rPh sb="0" eb="2">
      <t>オオタ</t>
    </rPh>
    <rPh sb="3" eb="5">
      <t>トモフミ</t>
    </rPh>
    <phoneticPr fontId="1"/>
  </si>
  <si>
    <t>大崎　達也</t>
    <rPh sb="0" eb="2">
      <t>オオサキ</t>
    </rPh>
    <rPh sb="3" eb="5">
      <t>タツヤ</t>
    </rPh>
    <phoneticPr fontId="1"/>
  </si>
  <si>
    <t>YOSHIKI</t>
    <phoneticPr fontId="1"/>
  </si>
  <si>
    <t>奈良　敬志</t>
    <rPh sb="0" eb="2">
      <t>ナラ</t>
    </rPh>
    <rPh sb="3" eb="5">
      <t>ケイシ</t>
    </rPh>
    <phoneticPr fontId="1"/>
  </si>
  <si>
    <t>三浦　尭保</t>
  </si>
  <si>
    <t>米田　利唯</t>
  </si>
  <si>
    <t>伊藤　俊哉</t>
  </si>
  <si>
    <t>長崎　裕司</t>
  </si>
  <si>
    <t>青柳　貴明</t>
  </si>
  <si>
    <t>高部　一竹</t>
  </si>
  <si>
    <t>江原　聖洋</t>
  </si>
  <si>
    <t>鶴田　康仁</t>
  </si>
  <si>
    <t>竹田 幸一郎</t>
  </si>
  <si>
    <t>野木 強</t>
  </si>
  <si>
    <t>34</t>
  </si>
  <si>
    <t>27</t>
  </si>
  <si>
    <t>石森 聖生</t>
  </si>
  <si>
    <t>小林 哲男</t>
  </si>
  <si>
    <t>渡邉 達也</t>
  </si>
  <si>
    <t>大矢 明夫</t>
  </si>
  <si>
    <t>神谷 誠</t>
  </si>
  <si>
    <t>澤田 薫</t>
  </si>
  <si>
    <t>中村 英貴</t>
  </si>
  <si>
    <t>12</t>
  </si>
  <si>
    <t>18</t>
  </si>
  <si>
    <t>2</t>
  </si>
  <si>
    <t>84</t>
  </si>
  <si>
    <t>91</t>
  </si>
  <si>
    <t>55</t>
  </si>
  <si>
    <t>15</t>
  </si>
  <si>
    <t>山崎 善健</t>
  </si>
  <si>
    <t>長岡 哲也</t>
  </si>
  <si>
    <t>5</t>
  </si>
  <si>
    <t>77</t>
  </si>
  <si>
    <t>茂木文明</t>
  </si>
  <si>
    <t>小倉 徹</t>
  </si>
  <si>
    <t>7</t>
  </si>
  <si>
    <t>14</t>
  </si>
  <si>
    <t>中村 進</t>
  </si>
  <si>
    <t>四條 健</t>
  </si>
  <si>
    <t>北田  辰男</t>
  </si>
  <si>
    <t>38</t>
  </si>
  <si>
    <t>28</t>
  </si>
  <si>
    <t>0</t>
  </si>
  <si>
    <t>大竹　将光</t>
  </si>
  <si>
    <t>山本　龍</t>
  </si>
  <si>
    <t>塚田　海斗</t>
  </si>
  <si>
    <t>翁長　実希</t>
  </si>
  <si>
    <t>徳升　広平</t>
  </si>
  <si>
    <t>新井　薫</t>
  </si>
  <si>
    <t>いむら　せいじ</t>
  </si>
  <si>
    <t>武村　和希</t>
  </si>
  <si>
    <t>並木　俊貴</t>
  </si>
  <si>
    <t>富田　竜一郎</t>
  </si>
  <si>
    <t>富田　栄造</t>
  </si>
  <si>
    <t>森田　幸二郎</t>
    <rPh sb="0" eb="2">
      <t>モリタ</t>
    </rPh>
    <rPh sb="3" eb="6">
      <t>コウジロウ</t>
    </rPh>
    <phoneticPr fontId="11"/>
  </si>
  <si>
    <t>服部　文雄</t>
    <rPh sb="0" eb="2">
      <t>ハットリ</t>
    </rPh>
    <rPh sb="3" eb="5">
      <t>フミオ</t>
    </rPh>
    <phoneticPr fontId="11"/>
  </si>
  <si>
    <t>伊藤　俊哉</t>
    <rPh sb="0" eb="2">
      <t>イトウ</t>
    </rPh>
    <rPh sb="3" eb="5">
      <t>トシヤ</t>
    </rPh>
    <phoneticPr fontId="11"/>
  </si>
  <si>
    <t>大竹　直</t>
    <phoneticPr fontId="1"/>
  </si>
  <si>
    <t>斎藤　和実</t>
    <phoneticPr fontId="1"/>
  </si>
  <si>
    <t>山田　大輔</t>
  </si>
  <si>
    <t>藤田　真哉</t>
    <phoneticPr fontId="1"/>
  </si>
  <si>
    <t>森　花海</t>
    <phoneticPr fontId="1"/>
  </si>
  <si>
    <t>並木　重和</t>
    <phoneticPr fontId="1"/>
  </si>
  <si>
    <t>森　愼一</t>
    <phoneticPr fontId="1"/>
  </si>
  <si>
    <t>飯島　宗久</t>
    <phoneticPr fontId="1"/>
  </si>
  <si>
    <t>山田　健介</t>
    <rPh sb="0" eb="2">
      <t>ヤマダ</t>
    </rPh>
    <rPh sb="3" eb="5">
      <t>ケンスケ</t>
    </rPh>
    <phoneticPr fontId="1"/>
  </si>
  <si>
    <t>菊池　崚斗</t>
    <rPh sb="0" eb="2">
      <t>キクチ</t>
    </rPh>
    <rPh sb="3" eb="4">
      <t>リョウ</t>
    </rPh>
    <rPh sb="4" eb="5">
      <t>ト</t>
    </rPh>
    <phoneticPr fontId="1"/>
  </si>
  <si>
    <t>田中 悠太</t>
    <rPh sb="0" eb="2">
      <t>タナカ</t>
    </rPh>
    <rPh sb="3" eb="5">
      <t>ユウタ</t>
    </rPh>
    <phoneticPr fontId="1"/>
  </si>
  <si>
    <t>山﨑　浩明</t>
    <rPh sb="0" eb="2">
      <t>ヤマザキ</t>
    </rPh>
    <rPh sb="3" eb="5">
      <t>ヒロアキ</t>
    </rPh>
    <phoneticPr fontId="1"/>
  </si>
  <si>
    <t>秋元　優範</t>
    <rPh sb="0" eb="2">
      <t>アキモト</t>
    </rPh>
    <rPh sb="3" eb="4">
      <t>ユウ</t>
    </rPh>
    <rPh sb="4" eb="5">
      <t>ノリ</t>
    </rPh>
    <phoneticPr fontId="1"/>
  </si>
  <si>
    <t>山口　崇</t>
    <rPh sb="0" eb="2">
      <t>ヤマグチ</t>
    </rPh>
    <rPh sb="3" eb="4">
      <t>タカシ</t>
    </rPh>
    <phoneticPr fontId="1"/>
  </si>
  <si>
    <t>柳本　文彦</t>
    <rPh sb="0" eb="2">
      <t>ヤナギモト</t>
    </rPh>
    <rPh sb="3" eb="5">
      <t>フミヒコ</t>
    </rPh>
    <phoneticPr fontId="1"/>
  </si>
  <si>
    <t>塩岡　雅敏</t>
    <rPh sb="0" eb="2">
      <t>シオオカ</t>
    </rPh>
    <rPh sb="3" eb="5">
      <t>マサトシ</t>
    </rPh>
    <phoneticPr fontId="1"/>
  </si>
  <si>
    <t>松川　智泰</t>
    <rPh sb="0" eb="2">
      <t>マツカワ</t>
    </rPh>
    <rPh sb="3" eb="4">
      <t>トモ</t>
    </rPh>
    <rPh sb="4" eb="5">
      <t>ヤス</t>
    </rPh>
    <phoneticPr fontId="1"/>
  </si>
  <si>
    <t>船木　周一</t>
    <rPh sb="0" eb="2">
      <t>フナキ</t>
    </rPh>
    <rPh sb="3" eb="5">
      <t>シュウイチ</t>
    </rPh>
    <phoneticPr fontId="1"/>
  </si>
  <si>
    <t>池田　真一郎</t>
    <rPh sb="0" eb="2">
      <t>イケダ</t>
    </rPh>
    <rPh sb="3" eb="6">
      <t>シンイチロウ</t>
    </rPh>
    <phoneticPr fontId="1"/>
  </si>
  <si>
    <t>白井　利明</t>
    <rPh sb="0" eb="2">
      <t>シライ</t>
    </rPh>
    <rPh sb="3" eb="5">
      <t>トシアキ</t>
    </rPh>
    <phoneticPr fontId="1"/>
  </si>
  <si>
    <t>大井　正伸</t>
    <rPh sb="0" eb="2">
      <t>オオイ</t>
    </rPh>
    <rPh sb="3" eb="5">
      <t>マサノブ</t>
    </rPh>
    <phoneticPr fontId="1"/>
  </si>
  <si>
    <t>松本　晴彦</t>
    <rPh sb="0" eb="2">
      <t>マツモト</t>
    </rPh>
    <rPh sb="3" eb="5">
      <t>ハルヒコ</t>
    </rPh>
    <phoneticPr fontId="1"/>
  </si>
  <si>
    <t>ジェネリック内田</t>
    <phoneticPr fontId="1"/>
  </si>
  <si>
    <t>松本　晴彦</t>
  </si>
  <si>
    <t>蓬田　昭男</t>
    <phoneticPr fontId="1"/>
  </si>
  <si>
    <t>マン太郎</t>
    <phoneticPr fontId="1"/>
  </si>
  <si>
    <t>伊藤　幸佑</t>
    <phoneticPr fontId="1"/>
  </si>
  <si>
    <t>渡邊　敏康</t>
    <phoneticPr fontId="1"/>
  </si>
  <si>
    <t>岡本 大地</t>
  </si>
  <si>
    <t>森山 冬星</t>
  </si>
  <si>
    <t>田上 蒼竜</t>
  </si>
  <si>
    <t>小松 響</t>
  </si>
  <si>
    <t>白崎 稜</t>
  </si>
  <si>
    <t>松田 大輝</t>
  </si>
  <si>
    <t>岩本 瞬</t>
  </si>
  <si>
    <t>宇髙 希</t>
  </si>
  <si>
    <t>坂野 貴毅</t>
  </si>
  <si>
    <t>板倉 慎哉</t>
  </si>
  <si>
    <t>56</t>
  </si>
  <si>
    <t>13</t>
  </si>
  <si>
    <t>26</t>
  </si>
  <si>
    <t>19</t>
  </si>
  <si>
    <t>52</t>
  </si>
  <si>
    <t>31</t>
  </si>
  <si>
    <t>74</t>
  </si>
  <si>
    <t>稲葉　摩人</t>
    <rPh sb="0" eb="2">
      <t>イナバ</t>
    </rPh>
    <rPh sb="3" eb="4">
      <t>マ</t>
    </rPh>
    <rPh sb="4" eb="5">
      <t>ニン</t>
    </rPh>
    <phoneticPr fontId="1"/>
  </si>
  <si>
    <t>安田　航</t>
    <rPh sb="0" eb="2">
      <t>ヤスダ</t>
    </rPh>
    <rPh sb="3" eb="4">
      <t>ワタル</t>
    </rPh>
    <phoneticPr fontId="1"/>
  </si>
  <si>
    <t>鈴木　翔也</t>
    <rPh sb="0" eb="2">
      <t>スズキ</t>
    </rPh>
    <rPh sb="3" eb="5">
      <t>ショウヤ</t>
    </rPh>
    <phoneticPr fontId="1"/>
  </si>
  <si>
    <t>水谷　明彦</t>
    <rPh sb="0" eb="2">
      <t>ミズタニ</t>
    </rPh>
    <rPh sb="3" eb="5">
      <t>アキヒコ</t>
    </rPh>
    <phoneticPr fontId="1"/>
  </si>
  <si>
    <t>イシカワヨシオ</t>
    <phoneticPr fontId="1"/>
  </si>
  <si>
    <t>金本　きれい</t>
    <rPh sb="0" eb="2">
      <t>カネモト</t>
    </rPh>
    <phoneticPr fontId="1"/>
  </si>
  <si>
    <t>山本謙悟</t>
    <rPh sb="0" eb="2">
      <t>ヤマモト</t>
    </rPh>
    <rPh sb="2" eb="4">
      <t>ケンゴ</t>
    </rPh>
    <phoneticPr fontId="1"/>
  </si>
  <si>
    <t>安田　博一</t>
    <rPh sb="0" eb="2">
      <t>ヤスダ</t>
    </rPh>
    <rPh sb="3" eb="5">
      <t>ヒロイチ</t>
    </rPh>
    <phoneticPr fontId="1"/>
  </si>
  <si>
    <t>関野　大志</t>
    <rPh sb="0" eb="2">
      <t>セキノ</t>
    </rPh>
    <rPh sb="3" eb="5">
      <t>ダイシ</t>
    </rPh>
    <phoneticPr fontId="1"/>
  </si>
  <si>
    <t>松浦　健</t>
    <rPh sb="0" eb="2">
      <t>マツウラ</t>
    </rPh>
    <rPh sb="3" eb="4">
      <t>ケン</t>
    </rPh>
    <phoneticPr fontId="1"/>
  </si>
  <si>
    <t>高野　理加</t>
    <rPh sb="0" eb="2">
      <t>タカノ</t>
    </rPh>
    <rPh sb="3" eb="5">
      <t>リカ</t>
    </rPh>
    <phoneticPr fontId="1"/>
  </si>
  <si>
    <t>大八木 龍一郎</t>
  </si>
  <si>
    <t>小西 岬</t>
    <phoneticPr fontId="1"/>
  </si>
  <si>
    <t>荻原 友美</t>
    <phoneticPr fontId="1"/>
  </si>
  <si>
    <t>小河 諒</t>
    <phoneticPr fontId="1"/>
  </si>
  <si>
    <t>服部 尚貴</t>
    <phoneticPr fontId="1"/>
  </si>
  <si>
    <t>中里 紀夫</t>
    <phoneticPr fontId="1"/>
  </si>
  <si>
    <t>みなぴよ</t>
  </si>
  <si>
    <t>333</t>
  </si>
  <si>
    <t>210</t>
  </si>
  <si>
    <t>斎藤 浩徳</t>
  </si>
  <si>
    <t>鈴木 俊介</t>
  </si>
  <si>
    <t>ﾅｶﾞｻﾜ ｸﾐｺ</t>
  </si>
  <si>
    <t>伴 信</t>
  </si>
  <si>
    <t>101</t>
  </si>
  <si>
    <t>111</t>
  </si>
  <si>
    <t>103</t>
  </si>
  <si>
    <t>108</t>
  </si>
  <si>
    <t>谷田　伸行</t>
    <rPh sb="0" eb="2">
      <t>タニダ</t>
    </rPh>
    <rPh sb="3" eb="5">
      <t>ノブユキ</t>
    </rPh>
    <phoneticPr fontId="1"/>
  </si>
  <si>
    <t>矢島　篤</t>
    <rPh sb="0" eb="2">
      <t>ヤジマ</t>
    </rPh>
    <rPh sb="3" eb="4">
      <t>アツシ</t>
    </rPh>
    <phoneticPr fontId="1"/>
  </si>
  <si>
    <t>志村　忍</t>
    <rPh sb="0" eb="2">
      <t>シムラ</t>
    </rPh>
    <rPh sb="3" eb="4">
      <t>シノブ</t>
    </rPh>
    <phoneticPr fontId="1"/>
  </si>
  <si>
    <t>深沢　泰司</t>
    <rPh sb="0" eb="2">
      <t>フカザワ</t>
    </rPh>
    <rPh sb="3" eb="5">
      <t>タイジ</t>
    </rPh>
    <phoneticPr fontId="1"/>
  </si>
  <si>
    <t>ジェネリックウチダ</t>
    <phoneticPr fontId="1"/>
  </si>
  <si>
    <t>三浦　勝</t>
    <rPh sb="0" eb="2">
      <t>ミウラ</t>
    </rPh>
    <rPh sb="3" eb="4">
      <t>マサル</t>
    </rPh>
    <phoneticPr fontId="1"/>
  </si>
  <si>
    <t>大沢　雄哉</t>
    <rPh sb="0" eb="2">
      <t>オオサワ</t>
    </rPh>
    <rPh sb="3" eb="5">
      <t>ユウヤ</t>
    </rPh>
    <phoneticPr fontId="1"/>
  </si>
  <si>
    <t>金崎　権</t>
    <rPh sb="0" eb="2">
      <t>カネザキ</t>
    </rPh>
    <rPh sb="3" eb="4">
      <t>ケン</t>
    </rPh>
    <phoneticPr fontId="1"/>
  </si>
  <si>
    <t>八田　新一</t>
    <rPh sb="0" eb="2">
      <t>ハッタ</t>
    </rPh>
    <rPh sb="3" eb="5">
      <t>シンイチ</t>
    </rPh>
    <phoneticPr fontId="1"/>
  </si>
  <si>
    <t>高橋　ノボル</t>
    <rPh sb="0" eb="2">
      <t>タカハシ</t>
    </rPh>
    <phoneticPr fontId="1"/>
  </si>
  <si>
    <t>平田　剛</t>
    <rPh sb="0" eb="2">
      <t>ヒラタ</t>
    </rPh>
    <rPh sb="3" eb="4">
      <t>ゴウ</t>
    </rPh>
    <phoneticPr fontId="1"/>
  </si>
  <si>
    <t>赤堀　康裕</t>
    <rPh sb="0" eb="2">
      <t>アカホリ</t>
    </rPh>
    <rPh sb="3" eb="5">
      <t>コウユウ</t>
    </rPh>
    <phoneticPr fontId="1"/>
  </si>
  <si>
    <t>小松　響</t>
    <rPh sb="0" eb="2">
      <t>コマツ</t>
    </rPh>
    <rPh sb="3" eb="4">
      <t>ヒビ</t>
    </rPh>
    <phoneticPr fontId="1"/>
  </si>
  <si>
    <t>坂野　貴毅</t>
    <rPh sb="0" eb="2">
      <t>サカノ</t>
    </rPh>
    <rPh sb="3" eb="4">
      <t>タカ</t>
    </rPh>
    <rPh sb="4" eb="5">
      <t>タケシ</t>
    </rPh>
    <phoneticPr fontId="1"/>
  </si>
  <si>
    <t>鯉江　保秀</t>
    <rPh sb="0" eb="1">
      <t>コイ</t>
    </rPh>
    <rPh sb="1" eb="2">
      <t>エ</t>
    </rPh>
    <rPh sb="3" eb="5">
      <t>ヤスヒデ</t>
    </rPh>
    <phoneticPr fontId="1"/>
  </si>
  <si>
    <t>鈴木　陵太</t>
    <rPh sb="0" eb="2">
      <t>スズキ</t>
    </rPh>
    <rPh sb="3" eb="5">
      <t>リョウタ</t>
    </rPh>
    <phoneticPr fontId="1"/>
  </si>
  <si>
    <t>望月　拓海</t>
    <rPh sb="0" eb="2">
      <t>モチヅキ</t>
    </rPh>
    <rPh sb="3" eb="5">
      <t>タクミ</t>
    </rPh>
    <phoneticPr fontId="1"/>
  </si>
  <si>
    <t>冨田　成俊</t>
  </si>
  <si>
    <t>野々垣　善也</t>
  </si>
  <si>
    <t>浅見　大志</t>
  </si>
  <si>
    <t>井上　功</t>
  </si>
  <si>
    <t>小林　瞭良</t>
  </si>
  <si>
    <t>小田　健治</t>
  </si>
  <si>
    <t>浅間　研一</t>
  </si>
  <si>
    <t>仁藤　統之</t>
  </si>
  <si>
    <t>大野　俊哉</t>
    <rPh sb="0" eb="2">
      <t>オオノ</t>
    </rPh>
    <rPh sb="3" eb="5">
      <t>トシヤ</t>
    </rPh>
    <phoneticPr fontId="1"/>
  </si>
  <si>
    <t>イノウエ　ケイイチ</t>
    <phoneticPr fontId="1"/>
  </si>
  <si>
    <t>三浦　愛</t>
    <rPh sb="0" eb="2">
      <t>ミウラ</t>
    </rPh>
    <rPh sb="3" eb="4">
      <t>アイ</t>
    </rPh>
    <phoneticPr fontId="1"/>
  </si>
  <si>
    <t>上野　大哲</t>
    <rPh sb="0" eb="2">
      <t>ウエノ</t>
    </rPh>
    <rPh sb="3" eb="4">
      <t>ダイ</t>
    </rPh>
    <rPh sb="4" eb="5">
      <t>テツ</t>
    </rPh>
    <phoneticPr fontId="1"/>
  </si>
  <si>
    <t>猪爪　杏奈</t>
    <rPh sb="0" eb="2">
      <t>イノツメ</t>
    </rPh>
    <rPh sb="3" eb="5">
      <t>アンナ</t>
    </rPh>
    <phoneticPr fontId="1"/>
  </si>
  <si>
    <t>山下　友基</t>
    <rPh sb="0" eb="2">
      <t>ヤマシタ</t>
    </rPh>
    <rPh sb="3" eb="4">
      <t>トモ</t>
    </rPh>
    <rPh sb="4" eb="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</si>
</sst>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HGSｺﾞｼｯｸM"/>
      <family val="3"/>
      <charset val="128"/>
    </font>
    <font>
      <i/>
      <sz val="8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9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6" fillId="3" borderId="0" xfId="1" applyNumberFormat="1" applyFont="1" applyFill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0" fontId="6" fillId="0" borderId="5" xfId="1" quotePrefix="1" applyFont="1" applyBorder="1" applyAlignment="1">
      <alignment horizontal="center" vertical="center"/>
    </xf>
    <xf numFmtId="0" fontId="6" fillId="0" borderId="1" xfId="1" quotePrefix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180" fontId="4" fillId="3" borderId="8" xfId="0" applyNumberFormat="1" applyFont="1" applyFill="1" applyBorder="1" applyAlignment="1">
      <alignment horizontal="center" vertical="center" shrinkToFit="1"/>
    </xf>
    <xf numFmtId="0" fontId="10" fillId="3" borderId="7" xfId="2" applyFont="1" applyFill="1" applyBorder="1">
      <alignment vertical="center"/>
    </xf>
    <xf numFmtId="0" fontId="10" fillId="3" borderId="9" xfId="2" applyFont="1" applyFill="1" applyBorder="1">
      <alignment vertical="center"/>
    </xf>
    <xf numFmtId="0" fontId="10" fillId="3" borderId="7" xfId="2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10" fillId="3" borderId="1" xfId="2" applyFont="1" applyFill="1" applyBorder="1">
      <alignment vertical="center"/>
    </xf>
    <xf numFmtId="0" fontId="10" fillId="3" borderId="10" xfId="2" applyFont="1" applyFill="1" applyBorder="1" applyAlignment="1">
      <alignment horizontal="center" vertical="center"/>
    </xf>
    <xf numFmtId="0" fontId="12" fillId="3" borderId="1" xfId="2" applyFont="1" applyFill="1" applyBorder="1">
      <alignment vertical="center"/>
    </xf>
    <xf numFmtId="0" fontId="10" fillId="3" borderId="7" xfId="2" applyFont="1" applyFill="1" applyBorder="1" applyAlignment="1">
      <alignment vertical="center" shrinkToFit="1"/>
    </xf>
    <xf numFmtId="0" fontId="13" fillId="3" borderId="1" xfId="1" applyFont="1" applyFill="1" applyBorder="1" applyAlignment="1">
      <alignment horizontal="left" vertical="center"/>
    </xf>
    <xf numFmtId="0" fontId="6" fillId="3" borderId="1" xfId="1" applyFont="1" applyFill="1" applyBorder="1">
      <alignment vertical="center"/>
    </xf>
    <xf numFmtId="0" fontId="6" fillId="0" borderId="11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zoomScaleNormal="100" zoomScaleSheetLayoutView="100" workbookViewId="0">
      <selection activeCell="I15" sqref="I15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10" style="8" customWidth="1"/>
    <col min="9" max="9" width="12.5" style="8" customWidth="1"/>
    <col min="10" max="12" width="6.25" style="8" customWidth="1"/>
    <col min="13" max="16384" width="9" style="8"/>
  </cols>
  <sheetData>
    <row r="1" spans="1:9" ht="22.5" customHeight="1" x14ac:dyDescent="0.15">
      <c r="A1" s="9" t="s">
        <v>77</v>
      </c>
    </row>
    <row r="3" spans="1:9" x14ac:dyDescent="0.15">
      <c r="A3" s="49" t="s">
        <v>9</v>
      </c>
      <c r="B3" s="50"/>
      <c r="C3" s="50"/>
      <c r="D3" s="50"/>
      <c r="E3" s="50"/>
      <c r="F3" s="50"/>
      <c r="G3" s="50"/>
      <c r="H3" s="51"/>
    </row>
    <row r="4" spans="1:9" ht="15" customHeight="1" x14ac:dyDescent="0.15">
      <c r="A4" s="52" t="s">
        <v>8</v>
      </c>
      <c r="B4" s="53" t="s">
        <v>0</v>
      </c>
      <c r="C4" s="52" t="s">
        <v>3</v>
      </c>
      <c r="D4" s="53" t="s">
        <v>51</v>
      </c>
      <c r="E4" s="53"/>
      <c r="F4" s="53" t="s">
        <v>76</v>
      </c>
      <c r="G4" s="53"/>
      <c r="H4" s="10" t="s">
        <v>27</v>
      </c>
      <c r="I4" s="30"/>
    </row>
    <row r="5" spans="1:9" x14ac:dyDescent="0.15">
      <c r="A5" s="52"/>
      <c r="B5" s="53"/>
      <c r="C5" s="53"/>
      <c r="D5" s="54">
        <v>26</v>
      </c>
      <c r="E5" s="54"/>
      <c r="F5" s="54">
        <v>26</v>
      </c>
      <c r="G5" s="54"/>
      <c r="H5" s="24">
        <f>ROUNDDOWN(AVERAGE(F5:G5),0)</f>
        <v>26</v>
      </c>
      <c r="I5" s="31"/>
    </row>
    <row r="6" spans="1:9" x14ac:dyDescent="0.15">
      <c r="A6" s="52"/>
      <c r="B6" s="53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0" t="s">
        <v>28</v>
      </c>
    </row>
    <row r="7" spans="1:9" x14ac:dyDescent="0.15">
      <c r="A7" s="21">
        <v>1</v>
      </c>
      <c r="B7" s="20" t="s">
        <v>170</v>
      </c>
      <c r="C7" s="20" t="s">
        <v>116</v>
      </c>
      <c r="D7" s="18">
        <v>2</v>
      </c>
      <c r="E7" s="19">
        <f>VLOOKUP(D7,$J$21:$K$32,2,FALSE)</f>
        <v>15</v>
      </c>
      <c r="F7" s="18">
        <v>1</v>
      </c>
      <c r="G7" s="19">
        <f>VLOOKUP(F7,$J$21:$K$32,2,FALSE)</f>
        <v>20</v>
      </c>
      <c r="H7" s="20">
        <f>SUM(E7,G7)</f>
        <v>35</v>
      </c>
    </row>
    <row r="8" spans="1:9" x14ac:dyDescent="0.15">
      <c r="A8" s="21">
        <v>2</v>
      </c>
      <c r="B8" s="20" t="s">
        <v>171</v>
      </c>
      <c r="C8" s="20" t="s">
        <v>180</v>
      </c>
      <c r="D8" s="18">
        <v>1</v>
      </c>
      <c r="E8" s="19">
        <f>VLOOKUP(D8,$J$21:$K$32,2,FALSE)</f>
        <v>20</v>
      </c>
      <c r="F8" s="18">
        <v>2</v>
      </c>
      <c r="G8" s="19">
        <f>VLOOKUP(F8,$J$21:$K$32,2,FALSE)</f>
        <v>15</v>
      </c>
      <c r="H8" s="20">
        <f t="shared" ref="H8:H18" si="0">SUM(E8,G8)</f>
        <v>35</v>
      </c>
    </row>
    <row r="9" spans="1:9" x14ac:dyDescent="0.15">
      <c r="A9" s="21">
        <v>3</v>
      </c>
      <c r="B9" s="20" t="s">
        <v>173</v>
      </c>
      <c r="C9" s="20" t="s">
        <v>113</v>
      </c>
      <c r="D9" s="18">
        <v>4</v>
      </c>
      <c r="E9" s="19">
        <f>VLOOKUP(D9,$J$21:$K$32,2,FALSE)</f>
        <v>10</v>
      </c>
      <c r="F9" s="18">
        <v>4</v>
      </c>
      <c r="G9" s="19">
        <f>VLOOKUP(F9,$J$21:$K$32,2,FALSE)</f>
        <v>10</v>
      </c>
      <c r="H9" s="20">
        <f t="shared" ref="H9:H10" si="1">SUM(E9,G9)</f>
        <v>20</v>
      </c>
    </row>
    <row r="10" spans="1:9" x14ac:dyDescent="0.15">
      <c r="A10" s="21">
        <v>4</v>
      </c>
      <c r="B10" s="20" t="s">
        <v>174</v>
      </c>
      <c r="C10" s="20" t="s">
        <v>182</v>
      </c>
      <c r="D10" s="18">
        <v>6</v>
      </c>
      <c r="E10" s="19">
        <f>VLOOKUP(D10,$J$21:$K$32,2,FALSE)</f>
        <v>6</v>
      </c>
      <c r="F10" s="18">
        <v>5</v>
      </c>
      <c r="G10" s="19">
        <f>VLOOKUP(F10,$J$21:$K$32,2,FALSE)</f>
        <v>8</v>
      </c>
      <c r="H10" s="20">
        <f t="shared" si="1"/>
        <v>14</v>
      </c>
    </row>
    <row r="11" spans="1:9" x14ac:dyDescent="0.15">
      <c r="A11" s="21">
        <v>5</v>
      </c>
      <c r="B11" s="20" t="s">
        <v>172</v>
      </c>
      <c r="C11" s="20" t="s">
        <v>181</v>
      </c>
      <c r="D11" s="18"/>
      <c r="E11" s="19"/>
      <c r="F11" s="18">
        <v>3</v>
      </c>
      <c r="G11" s="19">
        <f>VLOOKUP(F11,$J$21:$K$32,2,FALSE)</f>
        <v>12</v>
      </c>
      <c r="H11" s="20">
        <f t="shared" si="0"/>
        <v>12</v>
      </c>
    </row>
    <row r="12" spans="1:9" x14ac:dyDescent="0.15">
      <c r="A12" s="21">
        <v>6</v>
      </c>
      <c r="B12" s="20" t="s">
        <v>187</v>
      </c>
      <c r="C12" s="20">
        <v>14</v>
      </c>
      <c r="D12" s="18">
        <v>3</v>
      </c>
      <c r="E12" s="19">
        <f>VLOOKUP(D12,$J$21:$K$32,2,FALSE)</f>
        <v>12</v>
      </c>
      <c r="F12" s="18"/>
      <c r="G12" s="19"/>
      <c r="H12" s="20">
        <f t="shared" si="0"/>
        <v>12</v>
      </c>
    </row>
    <row r="13" spans="1:9" x14ac:dyDescent="0.15">
      <c r="A13" s="21">
        <v>7</v>
      </c>
      <c r="B13" s="20" t="s">
        <v>176</v>
      </c>
      <c r="C13" s="7" t="s">
        <v>184</v>
      </c>
      <c r="D13" s="14">
        <v>7</v>
      </c>
      <c r="E13" s="19">
        <f>VLOOKUP(D13,$J$21:$K$32,2,FALSE)</f>
        <v>4</v>
      </c>
      <c r="F13" s="14">
        <v>7</v>
      </c>
      <c r="G13" s="19">
        <f>VLOOKUP(F13,$J$21:$K$32,2,FALSE)</f>
        <v>4</v>
      </c>
      <c r="H13" s="20">
        <f t="shared" ref="H13" si="2">SUM(E13,G13)</f>
        <v>8</v>
      </c>
    </row>
    <row r="14" spans="1:9" x14ac:dyDescent="0.15">
      <c r="A14" s="21">
        <v>8</v>
      </c>
      <c r="B14" s="20" t="s">
        <v>188</v>
      </c>
      <c r="C14" s="20">
        <v>53</v>
      </c>
      <c r="D14" s="18">
        <v>5</v>
      </c>
      <c r="E14" s="19">
        <f>VLOOKUP(D14,$J$21:$K$32,2,FALSE)</f>
        <v>8</v>
      </c>
      <c r="F14" s="18"/>
      <c r="G14" s="19"/>
      <c r="H14" s="20">
        <f t="shared" si="0"/>
        <v>8</v>
      </c>
    </row>
    <row r="15" spans="1:9" x14ac:dyDescent="0.15">
      <c r="A15" s="21">
        <v>9</v>
      </c>
      <c r="B15" s="20" t="s">
        <v>175</v>
      </c>
      <c r="C15" s="20" t="s">
        <v>183</v>
      </c>
      <c r="D15" s="18"/>
      <c r="E15" s="19"/>
      <c r="F15" s="18">
        <v>6</v>
      </c>
      <c r="G15" s="19">
        <f>VLOOKUP(F15,$J$21:$K$32,2,FALSE)</f>
        <v>6</v>
      </c>
      <c r="H15" s="20">
        <f t="shared" si="0"/>
        <v>6</v>
      </c>
    </row>
    <row r="16" spans="1:9" x14ac:dyDescent="0.15">
      <c r="A16" s="21">
        <v>10</v>
      </c>
      <c r="B16" s="20" t="s">
        <v>178</v>
      </c>
      <c r="C16" s="7" t="s">
        <v>186</v>
      </c>
      <c r="D16" s="14">
        <v>8</v>
      </c>
      <c r="E16" s="19">
        <f>VLOOKUP(D16,$J$21:$K$32,2,FALSE)</f>
        <v>3</v>
      </c>
      <c r="F16" s="14">
        <v>9</v>
      </c>
      <c r="G16" s="19">
        <f>VLOOKUP(F16,$J$21:$K$32,2,FALSE)</f>
        <v>2</v>
      </c>
      <c r="H16" s="20">
        <f t="shared" ref="H16" si="3">SUM(E16,G16)</f>
        <v>5</v>
      </c>
    </row>
    <row r="17" spans="1:11" x14ac:dyDescent="0.15">
      <c r="A17" s="21">
        <v>11</v>
      </c>
      <c r="B17" s="20" t="s">
        <v>177</v>
      </c>
      <c r="C17" s="20" t="s">
        <v>185</v>
      </c>
      <c r="D17" s="18">
        <v>10</v>
      </c>
      <c r="E17" s="19">
        <f>VLOOKUP(D17,$J$21:$K$32,2,FALSE)</f>
        <v>1</v>
      </c>
      <c r="F17" s="18">
        <v>8</v>
      </c>
      <c r="G17" s="19">
        <f>VLOOKUP(F17,$J$21:$K$32,2,FALSE)</f>
        <v>3</v>
      </c>
      <c r="H17" s="20">
        <f t="shared" si="0"/>
        <v>4</v>
      </c>
    </row>
    <row r="18" spans="1:11" x14ac:dyDescent="0.15">
      <c r="A18" s="21">
        <v>12</v>
      </c>
      <c r="B18" s="20" t="s">
        <v>179</v>
      </c>
      <c r="C18" s="20" t="s">
        <v>112</v>
      </c>
      <c r="D18" s="18">
        <v>9</v>
      </c>
      <c r="E18" s="19">
        <f>VLOOKUP(D18,$J$21:$K$32,2,FALSE)</f>
        <v>2</v>
      </c>
      <c r="F18" s="18">
        <v>10</v>
      </c>
      <c r="G18" s="19">
        <f>VLOOKUP(F18,$J$21:$K$32,2,FALSE)</f>
        <v>1</v>
      </c>
      <c r="H18" s="20">
        <f t="shared" si="0"/>
        <v>3</v>
      </c>
    </row>
    <row r="20" spans="1:11" x14ac:dyDescent="0.15">
      <c r="A20" s="8" t="s">
        <v>79</v>
      </c>
      <c r="J20" s="8" t="s">
        <v>26</v>
      </c>
    </row>
    <row r="21" spans="1:11" x14ac:dyDescent="0.15">
      <c r="J21" s="26">
        <v>1</v>
      </c>
      <c r="K21" s="25">
        <v>20</v>
      </c>
    </row>
    <row r="22" spans="1:11" ht="15" customHeight="1" x14ac:dyDescent="0.15">
      <c r="J22" s="26">
        <v>2</v>
      </c>
      <c r="K22" s="25">
        <v>15</v>
      </c>
    </row>
    <row r="23" spans="1:11" ht="15" customHeight="1" x14ac:dyDescent="0.15">
      <c r="J23" s="26">
        <v>3</v>
      </c>
      <c r="K23" s="25">
        <v>12</v>
      </c>
    </row>
    <row r="24" spans="1:11" ht="15" customHeight="1" x14ac:dyDescent="0.15">
      <c r="J24" s="26">
        <v>4</v>
      </c>
      <c r="K24" s="25">
        <v>10</v>
      </c>
    </row>
    <row r="25" spans="1:11" ht="15" customHeight="1" x14ac:dyDescent="0.15">
      <c r="J25" s="26">
        <v>5</v>
      </c>
      <c r="K25" s="25">
        <v>8</v>
      </c>
    </row>
    <row r="26" spans="1:11" ht="15" customHeight="1" x14ac:dyDescent="0.15">
      <c r="J26" s="26">
        <v>5</v>
      </c>
      <c r="K26" s="25">
        <v>8</v>
      </c>
    </row>
    <row r="27" spans="1:11" ht="15" customHeight="1" x14ac:dyDescent="0.15">
      <c r="J27" s="26">
        <v>6</v>
      </c>
      <c r="K27" s="25">
        <v>6</v>
      </c>
    </row>
    <row r="28" spans="1:11" ht="15" customHeight="1" x14ac:dyDescent="0.15">
      <c r="J28" s="26">
        <v>7</v>
      </c>
      <c r="K28" s="25">
        <v>4</v>
      </c>
    </row>
    <row r="29" spans="1:11" ht="15" customHeight="1" x14ac:dyDescent="0.15">
      <c r="J29" s="26">
        <v>7</v>
      </c>
      <c r="K29" s="25">
        <v>4</v>
      </c>
    </row>
    <row r="30" spans="1:11" ht="15" customHeight="1" x14ac:dyDescent="0.15">
      <c r="J30" s="26">
        <v>8</v>
      </c>
      <c r="K30" s="25">
        <v>3</v>
      </c>
    </row>
    <row r="31" spans="1:11" ht="15" customHeight="1" x14ac:dyDescent="0.15">
      <c r="J31" s="26">
        <v>9</v>
      </c>
      <c r="K31" s="25">
        <v>2</v>
      </c>
    </row>
    <row r="32" spans="1:11" ht="15" customHeight="1" x14ac:dyDescent="0.15">
      <c r="J32" s="26">
        <v>10</v>
      </c>
      <c r="K32" s="25">
        <v>1</v>
      </c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</sheetData>
  <sortState ref="B7:Q19">
    <sortCondition descending="1" ref="H7:H19"/>
  </sortState>
  <mergeCells count="8">
    <mergeCell ref="A3:H3"/>
    <mergeCell ref="A4:A6"/>
    <mergeCell ref="B4:B6"/>
    <mergeCell ref="C4:C6"/>
    <mergeCell ref="F4:G4"/>
    <mergeCell ref="F5:G5"/>
    <mergeCell ref="D4:E4"/>
    <mergeCell ref="D5:E5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7" zoomScale="85" zoomScaleNormal="85" workbookViewId="0">
      <selection activeCell="Q17" sqref="Q17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5.625" style="8" customWidth="1"/>
    <col min="13" max="13" width="6.625" style="8" customWidth="1"/>
    <col min="14" max="14" width="10" style="8" customWidth="1"/>
    <col min="15" max="16384" width="9" style="8"/>
  </cols>
  <sheetData>
    <row r="1" spans="1:15" ht="22.5" customHeight="1" x14ac:dyDescent="0.15">
      <c r="A1" s="9" t="s">
        <v>39</v>
      </c>
    </row>
    <row r="3" spans="1:15" x14ac:dyDescent="0.15">
      <c r="A3" s="49" t="s">
        <v>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5" ht="15" customHeight="1" x14ac:dyDescent="0.15">
      <c r="A4" s="52" t="s">
        <v>8</v>
      </c>
      <c r="B4" s="53" t="s">
        <v>40</v>
      </c>
      <c r="C4" s="52" t="s">
        <v>3</v>
      </c>
      <c r="D4" s="53" t="s">
        <v>78</v>
      </c>
      <c r="E4" s="53"/>
      <c r="F4" s="55" t="s">
        <v>61</v>
      </c>
      <c r="G4" s="56"/>
      <c r="H4" s="55" t="s">
        <v>74</v>
      </c>
      <c r="I4" s="56"/>
      <c r="J4" s="55" t="s">
        <v>75</v>
      </c>
      <c r="K4" s="56"/>
      <c r="L4" s="55"/>
      <c r="M4" s="56"/>
      <c r="N4" s="10" t="s">
        <v>27</v>
      </c>
      <c r="O4" s="27" t="s">
        <v>43</v>
      </c>
    </row>
    <row r="5" spans="1:15" x14ac:dyDescent="0.15">
      <c r="A5" s="52"/>
      <c r="B5" s="53"/>
      <c r="C5" s="53"/>
      <c r="D5" s="54">
        <v>43</v>
      </c>
      <c r="E5" s="54"/>
      <c r="F5" s="54">
        <v>39</v>
      </c>
      <c r="G5" s="54"/>
      <c r="H5" s="54">
        <v>38</v>
      </c>
      <c r="I5" s="54"/>
      <c r="J5" s="54"/>
      <c r="K5" s="54"/>
      <c r="L5" s="54"/>
      <c r="M5" s="54"/>
      <c r="N5" s="24">
        <f>ROUNDDOWN(AVERAGE(D5:M5),0)</f>
        <v>40</v>
      </c>
      <c r="O5" s="28">
        <f>IF(N5&lt;2,0,IF(N5&lt;4,1,IF(N5&lt;6,2,IF(N5&lt;8,3,IF(N5&lt;10,4,IF(N5&lt;12,5,6))))))</f>
        <v>6</v>
      </c>
    </row>
    <row r="6" spans="1:15" x14ac:dyDescent="0.15">
      <c r="A6" s="52"/>
      <c r="B6" s="53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1" t="s">
        <v>1</v>
      </c>
      <c r="M6" s="12" t="s">
        <v>2</v>
      </c>
      <c r="N6" s="10" t="s">
        <v>28</v>
      </c>
    </row>
    <row r="7" spans="1:15" x14ac:dyDescent="0.15">
      <c r="A7" s="21">
        <v>1</v>
      </c>
      <c r="B7" s="20" t="s">
        <v>132</v>
      </c>
      <c r="C7" s="7">
        <v>470</v>
      </c>
      <c r="D7" s="14">
        <v>3</v>
      </c>
      <c r="E7" s="19">
        <f t="shared" ref="E7:E14" si="0">VLOOKUP(D7,$L$41:$M$50,2,FALSE)</f>
        <v>12</v>
      </c>
      <c r="F7" s="18">
        <v>1</v>
      </c>
      <c r="G7" s="19">
        <f>VLOOKUP(F7,$L$41:$M$50,2,FALSE)</f>
        <v>20</v>
      </c>
      <c r="H7" s="14">
        <v>1</v>
      </c>
      <c r="I7" s="19">
        <f>VLOOKUP(H7,$L$41:$M$50,2,FALSE)</f>
        <v>20</v>
      </c>
      <c r="J7" s="14"/>
      <c r="K7" s="19"/>
      <c r="L7" s="14"/>
      <c r="M7" s="19"/>
      <c r="N7" s="20">
        <f>SUM(E7,G7,I7,M7,K7)</f>
        <v>52</v>
      </c>
    </row>
    <row r="8" spans="1:15" x14ac:dyDescent="0.15">
      <c r="A8" s="21">
        <v>2</v>
      </c>
      <c r="B8" s="20" t="s">
        <v>130</v>
      </c>
      <c r="C8" s="20">
        <v>50</v>
      </c>
      <c r="D8" s="18">
        <v>2</v>
      </c>
      <c r="E8" s="19">
        <f t="shared" si="0"/>
        <v>15</v>
      </c>
      <c r="F8" s="18">
        <v>2</v>
      </c>
      <c r="G8" s="19">
        <f>VLOOKUP(F8,$L$41:$M$50,2,FALSE)</f>
        <v>15</v>
      </c>
      <c r="H8" s="18">
        <v>4</v>
      </c>
      <c r="I8" s="19">
        <f>VLOOKUP(H8,$L$41:$M$50,2,FALSE)</f>
        <v>10</v>
      </c>
      <c r="J8" s="18"/>
      <c r="K8" s="19"/>
      <c r="L8" s="18"/>
      <c r="M8" s="19"/>
      <c r="N8" s="20">
        <f>SUM(E8,G8,I8,M8,K8)</f>
        <v>40</v>
      </c>
    </row>
    <row r="9" spans="1:15" x14ac:dyDescent="0.15">
      <c r="A9" s="21">
        <v>3</v>
      </c>
      <c r="B9" s="20" t="s">
        <v>131</v>
      </c>
      <c r="C9" s="7">
        <v>37</v>
      </c>
      <c r="D9" s="18">
        <v>3</v>
      </c>
      <c r="E9" s="19">
        <f t="shared" si="0"/>
        <v>12</v>
      </c>
      <c r="F9" s="14">
        <v>4</v>
      </c>
      <c r="G9" s="19">
        <f>VLOOKUP(F9,$L$41:$M$50,2,FALSE)</f>
        <v>10</v>
      </c>
      <c r="H9" s="14">
        <v>2</v>
      </c>
      <c r="I9" s="19">
        <f>VLOOKUP(H9,$L$41:$M$50,2,FALSE)</f>
        <v>15</v>
      </c>
      <c r="J9" s="18"/>
      <c r="K9" s="19"/>
      <c r="L9" s="18"/>
      <c r="M9" s="19"/>
      <c r="N9" s="20">
        <f>SUM(E9,G9,I9,M9,K9)</f>
        <v>37</v>
      </c>
    </row>
    <row r="10" spans="1:15" x14ac:dyDescent="0.15">
      <c r="A10" s="21">
        <v>4</v>
      </c>
      <c r="B10" s="20" t="s">
        <v>199</v>
      </c>
      <c r="C10" s="20">
        <v>55</v>
      </c>
      <c r="D10" s="18">
        <v>8</v>
      </c>
      <c r="E10" s="19">
        <f t="shared" si="0"/>
        <v>3</v>
      </c>
      <c r="F10" s="18">
        <v>3</v>
      </c>
      <c r="G10" s="19">
        <f>VLOOKUP(F10,$L$41:$M$50,2,FALSE)</f>
        <v>12</v>
      </c>
      <c r="H10" s="18">
        <v>3</v>
      </c>
      <c r="I10" s="19">
        <f>VLOOKUP(H10,$L$41:$M$50,2,FALSE)</f>
        <v>12</v>
      </c>
      <c r="J10" s="14"/>
      <c r="K10" s="19"/>
      <c r="L10" s="14"/>
      <c r="M10" s="19"/>
      <c r="N10" s="20">
        <f t="shared" ref="N10" si="1">SUM(E10,G10,I10,M10,K10)</f>
        <v>27</v>
      </c>
    </row>
    <row r="11" spans="1:15" x14ac:dyDescent="0.15">
      <c r="A11" s="21">
        <v>5</v>
      </c>
      <c r="B11" s="20" t="s">
        <v>128</v>
      </c>
      <c r="C11" s="20">
        <v>87</v>
      </c>
      <c r="D11" s="18">
        <v>1</v>
      </c>
      <c r="E11" s="19">
        <f t="shared" si="0"/>
        <v>20</v>
      </c>
      <c r="F11" s="18"/>
      <c r="G11" s="19"/>
      <c r="H11" s="18"/>
      <c r="I11" s="19"/>
      <c r="J11" s="18"/>
      <c r="K11" s="19"/>
      <c r="L11" s="18"/>
      <c r="M11" s="19"/>
      <c r="N11" s="20">
        <f>SUM(E11,G11,I11,M11,K11)</f>
        <v>20</v>
      </c>
    </row>
    <row r="12" spans="1:15" x14ac:dyDescent="0.15">
      <c r="A12" s="21">
        <v>6</v>
      </c>
      <c r="B12" s="20" t="s">
        <v>129</v>
      </c>
      <c r="C12" s="20">
        <v>87</v>
      </c>
      <c r="D12" s="18">
        <v>1</v>
      </c>
      <c r="E12" s="19">
        <f t="shared" si="0"/>
        <v>20</v>
      </c>
      <c r="F12" s="18"/>
      <c r="G12" s="19"/>
      <c r="H12" s="18"/>
      <c r="I12" s="19"/>
      <c r="J12" s="18"/>
      <c r="K12" s="19"/>
      <c r="L12" s="18"/>
      <c r="M12" s="19"/>
      <c r="N12" s="20">
        <f>SUM(E12,G12,I12,M12,K12)</f>
        <v>20</v>
      </c>
    </row>
    <row r="13" spans="1:15" x14ac:dyDescent="0.15">
      <c r="A13" s="21">
        <v>7</v>
      </c>
      <c r="B13" s="20" t="s">
        <v>136</v>
      </c>
      <c r="C13" s="7">
        <v>32</v>
      </c>
      <c r="D13" s="18">
        <v>5</v>
      </c>
      <c r="E13" s="19">
        <f t="shared" si="0"/>
        <v>8</v>
      </c>
      <c r="F13" s="14">
        <v>5</v>
      </c>
      <c r="G13" s="19">
        <f>VLOOKUP(F13,$L$41:$M$50,2,FALSE)</f>
        <v>8</v>
      </c>
      <c r="H13" s="14">
        <v>10</v>
      </c>
      <c r="I13" s="19">
        <f>VLOOKUP(H13,$L$41:$M$50,2,FALSE)</f>
        <v>1</v>
      </c>
      <c r="J13" s="14"/>
      <c r="K13" s="15"/>
      <c r="L13" s="14"/>
      <c r="M13" s="15"/>
      <c r="N13" s="20">
        <f t="shared" ref="N13" si="2">SUM(E13,G13,I13,M13,K13)</f>
        <v>17</v>
      </c>
    </row>
    <row r="14" spans="1:15" x14ac:dyDescent="0.15">
      <c r="A14" s="21">
        <v>8</v>
      </c>
      <c r="B14" s="20" t="s">
        <v>133</v>
      </c>
      <c r="C14" s="20">
        <v>20</v>
      </c>
      <c r="D14" s="18">
        <v>4</v>
      </c>
      <c r="E14" s="19">
        <f t="shared" si="0"/>
        <v>10</v>
      </c>
      <c r="F14" s="18"/>
      <c r="G14" s="19"/>
      <c r="H14" s="18">
        <v>8</v>
      </c>
      <c r="I14" s="19">
        <f>VLOOKUP(H14,$L$41:$M$50,2,FALSE)</f>
        <v>3</v>
      </c>
      <c r="J14" s="18"/>
      <c r="K14" s="19"/>
      <c r="L14" s="18"/>
      <c r="M14" s="19"/>
      <c r="N14" s="20">
        <f t="shared" ref="N14:N38" si="3">SUM(E14,G14,I14,M14,K14)</f>
        <v>13</v>
      </c>
    </row>
    <row r="15" spans="1:15" x14ac:dyDescent="0.15">
      <c r="A15" s="21">
        <v>9</v>
      </c>
      <c r="B15" s="20" t="s">
        <v>243</v>
      </c>
      <c r="C15" s="7">
        <v>4</v>
      </c>
      <c r="D15" s="18"/>
      <c r="E15" s="19"/>
      <c r="F15" s="14">
        <v>9</v>
      </c>
      <c r="G15" s="19">
        <f>VLOOKUP(F15,$L$41:$M$50,2,FALSE)</f>
        <v>2</v>
      </c>
      <c r="H15" s="14">
        <v>5</v>
      </c>
      <c r="I15" s="19">
        <f>VLOOKUP(H15,$L$41:$M$50,2,FALSE)</f>
        <v>8</v>
      </c>
      <c r="J15" s="14"/>
      <c r="K15" s="19"/>
      <c r="L15" s="14"/>
      <c r="M15" s="19"/>
      <c r="N15" s="20">
        <f>SUM(E15,G15,I15,M15,K15)</f>
        <v>10</v>
      </c>
    </row>
    <row r="16" spans="1:15" x14ac:dyDescent="0.15">
      <c r="A16" s="21">
        <v>10</v>
      </c>
      <c r="B16" s="20" t="s">
        <v>134</v>
      </c>
      <c r="C16" s="20">
        <v>21</v>
      </c>
      <c r="D16" s="18">
        <v>4</v>
      </c>
      <c r="E16" s="19">
        <f>VLOOKUP(D16,$L$41:$M$50,2,FALSE)</f>
        <v>10</v>
      </c>
      <c r="F16" s="18"/>
      <c r="G16" s="19"/>
      <c r="H16" s="18"/>
      <c r="I16" s="19"/>
      <c r="J16" s="18"/>
      <c r="K16" s="19"/>
      <c r="L16" s="18"/>
      <c r="M16" s="19"/>
      <c r="N16" s="20">
        <f t="shared" si="3"/>
        <v>10</v>
      </c>
    </row>
    <row r="17" spans="1:14" x14ac:dyDescent="0.15">
      <c r="A17" s="21">
        <v>11</v>
      </c>
      <c r="B17" s="20" t="s">
        <v>242</v>
      </c>
      <c r="C17" s="20">
        <v>109</v>
      </c>
      <c r="D17" s="18"/>
      <c r="E17" s="19"/>
      <c r="F17" s="18">
        <v>8</v>
      </c>
      <c r="G17" s="19">
        <f>VLOOKUP(F17,$L$41:$M$50,2,FALSE)</f>
        <v>3</v>
      </c>
      <c r="H17" s="18">
        <v>6</v>
      </c>
      <c r="I17" s="19">
        <f t="shared" ref="I17" si="4">VLOOKUP(H17,$L$41:$M$50,2,FALSE)</f>
        <v>6</v>
      </c>
      <c r="J17" s="18"/>
      <c r="K17" s="19"/>
      <c r="L17" s="18"/>
      <c r="M17" s="19"/>
      <c r="N17" s="20">
        <f t="shared" ref="N17" si="5">SUM(E17,G17,I17,M17,K17)</f>
        <v>9</v>
      </c>
    </row>
    <row r="18" spans="1:14" x14ac:dyDescent="0.15">
      <c r="A18" s="21">
        <v>12</v>
      </c>
      <c r="B18" s="20" t="s">
        <v>198</v>
      </c>
      <c r="C18" s="7">
        <v>1</v>
      </c>
      <c r="D18" s="18">
        <v>7</v>
      </c>
      <c r="E18" s="19">
        <f>VLOOKUP(D18,$L$41:$M$50,2,FALSE)</f>
        <v>4</v>
      </c>
      <c r="F18" s="14"/>
      <c r="G18" s="19"/>
      <c r="H18" s="14">
        <v>7</v>
      </c>
      <c r="I18" s="19">
        <f>VLOOKUP(H18,$L$41:$M$50,2,FALSE)</f>
        <v>4</v>
      </c>
      <c r="J18" s="14"/>
      <c r="K18" s="15"/>
      <c r="L18" s="14"/>
      <c r="M18" s="15"/>
      <c r="N18" s="20">
        <f>SUM(E18,G18,I18,M18,K18)</f>
        <v>8</v>
      </c>
    </row>
    <row r="19" spans="1:14" x14ac:dyDescent="0.15">
      <c r="A19" s="21">
        <v>13</v>
      </c>
      <c r="B19" s="20" t="s">
        <v>240</v>
      </c>
      <c r="C19" s="20">
        <v>12</v>
      </c>
      <c r="D19" s="18"/>
      <c r="E19" s="19"/>
      <c r="F19" s="18">
        <v>6</v>
      </c>
      <c r="G19" s="19">
        <f>VLOOKUP(F19,$L$41:$M$50,2,FALSE)</f>
        <v>6</v>
      </c>
      <c r="H19" s="18">
        <v>9</v>
      </c>
      <c r="I19" s="19">
        <f>VLOOKUP(H19,$L$41:$M$50,2,FALSE)</f>
        <v>2</v>
      </c>
      <c r="J19" s="18"/>
      <c r="K19" s="19"/>
      <c r="L19" s="18"/>
      <c r="M19" s="19"/>
      <c r="N19" s="20">
        <f t="shared" ref="N19" si="6">SUM(E19,G19,I19,M19,K19)</f>
        <v>8</v>
      </c>
    </row>
    <row r="20" spans="1:14" x14ac:dyDescent="0.15">
      <c r="A20" s="21">
        <v>14</v>
      </c>
      <c r="B20" s="20" t="s">
        <v>135</v>
      </c>
      <c r="C20" s="20">
        <v>32</v>
      </c>
      <c r="D20" s="18">
        <v>5</v>
      </c>
      <c r="E20" s="19">
        <f>VLOOKUP(D20,$L$41:$M$50,2,FALSE)</f>
        <v>8</v>
      </c>
      <c r="F20" s="18"/>
      <c r="G20" s="19"/>
      <c r="H20" s="18"/>
      <c r="I20" s="19"/>
      <c r="J20" s="14"/>
      <c r="K20" s="15"/>
      <c r="L20" s="14"/>
      <c r="M20" s="19"/>
      <c r="N20" s="20">
        <f t="shared" si="3"/>
        <v>8</v>
      </c>
    </row>
    <row r="21" spans="1:14" x14ac:dyDescent="0.15">
      <c r="A21" s="21">
        <v>15</v>
      </c>
      <c r="B21" s="20" t="s">
        <v>137</v>
      </c>
      <c r="C21" s="20">
        <v>22</v>
      </c>
      <c r="D21" s="18">
        <v>6</v>
      </c>
      <c r="E21" s="19">
        <f>VLOOKUP(D21,$L$41:$M$50,2,FALSE)</f>
        <v>6</v>
      </c>
      <c r="F21" s="18"/>
      <c r="G21" s="19"/>
      <c r="H21" s="18"/>
      <c r="I21" s="19"/>
      <c r="J21" s="14"/>
      <c r="K21" s="19"/>
      <c r="L21" s="14"/>
      <c r="M21" s="19"/>
      <c r="N21" s="20">
        <f t="shared" si="3"/>
        <v>6</v>
      </c>
    </row>
    <row r="22" spans="1:14" x14ac:dyDescent="0.15">
      <c r="A22" s="21">
        <v>16</v>
      </c>
      <c r="B22" s="20" t="s">
        <v>138</v>
      </c>
      <c r="C22" s="20">
        <v>22</v>
      </c>
      <c r="D22" s="18">
        <v>6</v>
      </c>
      <c r="E22" s="19">
        <f>VLOOKUP(D22,$L$41:$M$50,2,FALSE)</f>
        <v>6</v>
      </c>
      <c r="F22" s="18"/>
      <c r="G22" s="19"/>
      <c r="H22" s="18"/>
      <c r="I22" s="19"/>
      <c r="J22" s="14"/>
      <c r="K22" s="15"/>
      <c r="L22" s="14"/>
      <c r="M22" s="19"/>
      <c r="N22" s="20">
        <f t="shared" si="3"/>
        <v>6</v>
      </c>
    </row>
    <row r="23" spans="1:14" x14ac:dyDescent="0.15">
      <c r="A23" s="21">
        <v>17</v>
      </c>
      <c r="B23" s="20" t="s">
        <v>241</v>
      </c>
      <c r="C23" s="20">
        <v>2</v>
      </c>
      <c r="D23" s="18"/>
      <c r="E23" s="19"/>
      <c r="F23" s="18">
        <v>7</v>
      </c>
      <c r="G23" s="19">
        <f>VLOOKUP(F23,$L$41:$M$50,2,FALSE)</f>
        <v>4</v>
      </c>
      <c r="H23" s="18"/>
      <c r="I23" s="19"/>
      <c r="J23" s="14"/>
      <c r="K23" s="19"/>
      <c r="L23" s="14"/>
      <c r="M23" s="19"/>
      <c r="N23" s="20">
        <f>SUM(E23,G23,I23,M23,K23)</f>
        <v>4</v>
      </c>
    </row>
    <row r="24" spans="1:14" x14ac:dyDescent="0.15">
      <c r="A24" s="21">
        <v>18</v>
      </c>
      <c r="B24" s="20" t="s">
        <v>200</v>
      </c>
      <c r="C24" s="20">
        <v>36</v>
      </c>
      <c r="D24" s="18">
        <v>9</v>
      </c>
      <c r="E24" s="19">
        <f t="shared" ref="E24:E28" si="7">VLOOKUP(D24,$L$41:$M$50,2,FALSE)</f>
        <v>2</v>
      </c>
      <c r="F24" s="18"/>
      <c r="G24" s="19"/>
      <c r="H24" s="18"/>
      <c r="I24" s="19"/>
      <c r="J24" s="14"/>
      <c r="K24" s="19"/>
      <c r="L24" s="14"/>
      <c r="M24" s="19"/>
      <c r="N24" s="20">
        <f t="shared" si="3"/>
        <v>2</v>
      </c>
    </row>
    <row r="25" spans="1:14" x14ac:dyDescent="0.15">
      <c r="A25" s="21">
        <v>19</v>
      </c>
      <c r="B25" s="20" t="s">
        <v>201</v>
      </c>
      <c r="C25" s="7">
        <v>36</v>
      </c>
      <c r="D25" s="18">
        <v>9</v>
      </c>
      <c r="E25" s="19">
        <f t="shared" si="7"/>
        <v>2</v>
      </c>
      <c r="F25" s="14"/>
      <c r="G25" s="19"/>
      <c r="H25" s="14"/>
      <c r="I25" s="19"/>
      <c r="J25" s="14"/>
      <c r="K25" s="19"/>
      <c r="L25" s="14"/>
      <c r="M25" s="19"/>
      <c r="N25" s="20">
        <f t="shared" si="3"/>
        <v>2</v>
      </c>
    </row>
    <row r="26" spans="1:14" x14ac:dyDescent="0.15">
      <c r="A26" s="21">
        <v>20</v>
      </c>
      <c r="B26" s="20" t="s">
        <v>244</v>
      </c>
      <c r="C26" s="20">
        <v>38</v>
      </c>
      <c r="D26" s="18"/>
      <c r="E26" s="19"/>
      <c r="F26" s="18">
        <v>10</v>
      </c>
      <c r="G26" s="19">
        <f>VLOOKUP(F26,$L$41:$M$50,2,FALSE)</f>
        <v>1</v>
      </c>
      <c r="H26" s="18"/>
      <c r="I26" s="19"/>
      <c r="J26" s="14"/>
      <c r="K26" s="15"/>
      <c r="L26" s="14"/>
      <c r="M26" s="15"/>
      <c r="N26" s="20">
        <f t="shared" ref="N26" si="8">SUM(E26,G26,I26,M26,K26)</f>
        <v>1</v>
      </c>
    </row>
    <row r="27" spans="1:14" x14ac:dyDescent="0.15">
      <c r="A27" s="21">
        <v>21</v>
      </c>
      <c r="B27" s="20" t="s">
        <v>202</v>
      </c>
      <c r="C27" s="20">
        <v>5</v>
      </c>
      <c r="D27" s="18">
        <v>10</v>
      </c>
      <c r="E27" s="19">
        <f t="shared" si="7"/>
        <v>1</v>
      </c>
      <c r="F27" s="18"/>
      <c r="G27" s="19"/>
      <c r="H27" s="18"/>
      <c r="I27" s="19"/>
      <c r="J27" s="18"/>
      <c r="K27" s="19"/>
      <c r="L27" s="18"/>
      <c r="M27" s="19"/>
      <c r="N27" s="20">
        <f t="shared" si="3"/>
        <v>1</v>
      </c>
    </row>
    <row r="28" spans="1:14" x14ac:dyDescent="0.15">
      <c r="A28" s="21">
        <v>22</v>
      </c>
      <c r="B28" s="20" t="s">
        <v>203</v>
      </c>
      <c r="C28" s="20">
        <v>5</v>
      </c>
      <c r="D28" s="18">
        <v>10</v>
      </c>
      <c r="E28" s="19">
        <f t="shared" si="7"/>
        <v>1</v>
      </c>
      <c r="F28" s="14"/>
      <c r="G28" s="19"/>
      <c r="H28" s="14"/>
      <c r="I28" s="19"/>
      <c r="J28" s="14"/>
      <c r="K28" s="19"/>
      <c r="L28" s="14"/>
      <c r="M28" s="19"/>
      <c r="N28" s="20">
        <f t="shared" si="3"/>
        <v>1</v>
      </c>
    </row>
    <row r="29" spans="1:14" x14ac:dyDescent="0.15">
      <c r="A29" s="21">
        <v>23</v>
      </c>
      <c r="B29" s="20"/>
      <c r="C29" s="20"/>
      <c r="D29" s="18"/>
      <c r="E29" s="19"/>
      <c r="F29" s="18"/>
      <c r="G29" s="19"/>
      <c r="H29" s="18"/>
      <c r="I29" s="19"/>
      <c r="J29" s="14"/>
      <c r="K29" s="15"/>
      <c r="L29" s="18"/>
      <c r="M29" s="19"/>
      <c r="N29" s="20">
        <f t="shared" si="3"/>
        <v>0</v>
      </c>
    </row>
    <row r="30" spans="1:14" x14ac:dyDescent="0.15">
      <c r="A30" s="21">
        <v>24</v>
      </c>
      <c r="B30" s="20"/>
      <c r="C30" s="20"/>
      <c r="D30" s="18"/>
      <c r="E30" s="19"/>
      <c r="F30" s="18"/>
      <c r="G30" s="19"/>
      <c r="H30" s="18"/>
      <c r="I30" s="19"/>
      <c r="J30" s="14"/>
      <c r="K30" s="15"/>
      <c r="L30" s="14"/>
      <c r="M30" s="19"/>
      <c r="N30" s="20">
        <f t="shared" si="3"/>
        <v>0</v>
      </c>
    </row>
    <row r="31" spans="1:14" x14ac:dyDescent="0.15">
      <c r="A31" s="21">
        <v>25</v>
      </c>
      <c r="B31" s="20"/>
      <c r="C31" s="20"/>
      <c r="D31" s="18"/>
      <c r="E31" s="19"/>
      <c r="F31" s="18"/>
      <c r="G31" s="19"/>
      <c r="H31" s="18"/>
      <c r="I31" s="19"/>
      <c r="J31" s="14"/>
      <c r="K31" s="15"/>
      <c r="L31" s="14"/>
      <c r="M31" s="15"/>
      <c r="N31" s="20">
        <f t="shared" si="3"/>
        <v>0</v>
      </c>
    </row>
    <row r="32" spans="1:14" x14ac:dyDescent="0.15">
      <c r="A32" s="21">
        <v>26</v>
      </c>
      <c r="B32" s="20"/>
      <c r="C32" s="20"/>
      <c r="D32" s="18"/>
      <c r="E32" s="19"/>
      <c r="F32" s="18"/>
      <c r="G32" s="19"/>
      <c r="H32" s="18"/>
      <c r="I32" s="19"/>
      <c r="J32" s="14"/>
      <c r="K32" s="15"/>
      <c r="L32" s="14"/>
      <c r="M32" s="15"/>
      <c r="N32" s="20">
        <f t="shared" si="3"/>
        <v>0</v>
      </c>
    </row>
    <row r="33" spans="1:14" x14ac:dyDescent="0.15">
      <c r="A33" s="21">
        <v>27</v>
      </c>
      <c r="B33" s="20"/>
      <c r="C33" s="20"/>
      <c r="D33" s="18"/>
      <c r="E33" s="19"/>
      <c r="F33" s="18"/>
      <c r="G33" s="19"/>
      <c r="H33" s="18"/>
      <c r="I33" s="19"/>
      <c r="J33" s="14"/>
      <c r="K33" s="15"/>
      <c r="L33" s="14"/>
      <c r="M33" s="15"/>
      <c r="N33" s="20">
        <f t="shared" si="3"/>
        <v>0</v>
      </c>
    </row>
    <row r="34" spans="1:14" x14ac:dyDescent="0.15">
      <c r="A34" s="21">
        <v>28</v>
      </c>
      <c r="B34" s="20"/>
      <c r="C34" s="20"/>
      <c r="D34" s="18"/>
      <c r="E34" s="19"/>
      <c r="F34" s="18"/>
      <c r="G34" s="19"/>
      <c r="H34" s="18"/>
      <c r="I34" s="19"/>
      <c r="J34" s="14"/>
      <c r="K34" s="15"/>
      <c r="L34" s="14"/>
      <c r="M34" s="15"/>
      <c r="N34" s="20">
        <f t="shared" si="3"/>
        <v>0</v>
      </c>
    </row>
    <row r="35" spans="1:14" x14ac:dyDescent="0.15">
      <c r="A35" s="21">
        <v>29</v>
      </c>
      <c r="B35" s="20"/>
      <c r="C35" s="20"/>
      <c r="D35" s="18"/>
      <c r="E35" s="19"/>
      <c r="F35" s="18"/>
      <c r="G35" s="19"/>
      <c r="H35" s="18"/>
      <c r="I35" s="19"/>
      <c r="J35" s="14"/>
      <c r="K35" s="15"/>
      <c r="L35" s="14"/>
      <c r="M35" s="15"/>
      <c r="N35" s="20">
        <f t="shared" si="3"/>
        <v>0</v>
      </c>
    </row>
    <row r="36" spans="1:14" x14ac:dyDescent="0.15">
      <c r="A36" s="21">
        <v>30</v>
      </c>
      <c r="B36" s="20"/>
      <c r="C36" s="20"/>
      <c r="D36" s="18"/>
      <c r="E36" s="19"/>
      <c r="F36" s="18"/>
      <c r="G36" s="19"/>
      <c r="H36" s="18"/>
      <c r="I36" s="19"/>
      <c r="J36" s="14"/>
      <c r="K36" s="15"/>
      <c r="L36" s="14"/>
      <c r="M36" s="15"/>
      <c r="N36" s="20">
        <f t="shared" si="3"/>
        <v>0</v>
      </c>
    </row>
    <row r="37" spans="1:14" x14ac:dyDescent="0.15">
      <c r="A37" s="21"/>
      <c r="B37" s="20"/>
      <c r="C37" s="7"/>
      <c r="D37" s="14"/>
      <c r="E37" s="32"/>
      <c r="F37" s="18"/>
      <c r="G37" s="19"/>
      <c r="H37" s="14"/>
      <c r="I37" s="19"/>
      <c r="J37" s="14"/>
      <c r="K37" s="19"/>
      <c r="L37" s="14"/>
      <c r="M37" s="19"/>
      <c r="N37" s="20">
        <f t="shared" si="3"/>
        <v>0</v>
      </c>
    </row>
    <row r="38" spans="1:14" x14ac:dyDescent="0.15">
      <c r="B38" s="20"/>
      <c r="C38" s="7"/>
      <c r="D38" s="14"/>
      <c r="E38" s="32"/>
      <c r="F38" s="18"/>
      <c r="G38" s="19"/>
      <c r="H38" s="14"/>
      <c r="I38" s="19"/>
      <c r="J38" s="14"/>
      <c r="K38" s="19"/>
      <c r="L38" s="14"/>
      <c r="M38" s="19"/>
      <c r="N38" s="20">
        <f t="shared" si="3"/>
        <v>0</v>
      </c>
    </row>
    <row r="39" spans="1:14" x14ac:dyDescent="0.15">
      <c r="A39" s="16"/>
      <c r="B39" s="1"/>
      <c r="C39" s="1"/>
      <c r="D39" s="17"/>
      <c r="E39" s="1"/>
      <c r="F39" s="1"/>
      <c r="G39" s="1"/>
      <c r="H39" s="17"/>
      <c r="I39" s="1"/>
      <c r="J39" s="1"/>
      <c r="K39" s="1"/>
      <c r="L39" s="17"/>
      <c r="M39" s="1"/>
      <c r="N39" s="1"/>
    </row>
    <row r="40" spans="1:14" x14ac:dyDescent="0.15">
      <c r="B40" s="29"/>
      <c r="L40" s="8" t="s">
        <v>26</v>
      </c>
    </row>
    <row r="41" spans="1:14" x14ac:dyDescent="0.15">
      <c r="L41" s="26">
        <v>1</v>
      </c>
      <c r="M41" s="25">
        <v>20</v>
      </c>
    </row>
    <row r="42" spans="1:14" x14ac:dyDescent="0.15">
      <c r="L42" s="26">
        <v>2</v>
      </c>
      <c r="M42" s="25">
        <v>15</v>
      </c>
    </row>
    <row r="43" spans="1:14" x14ac:dyDescent="0.15">
      <c r="L43" s="26">
        <v>3</v>
      </c>
      <c r="M43" s="25">
        <v>12</v>
      </c>
    </row>
    <row r="44" spans="1:14" x14ac:dyDescent="0.15">
      <c r="L44" s="26">
        <v>4</v>
      </c>
      <c r="M44" s="25">
        <v>10</v>
      </c>
    </row>
    <row r="45" spans="1:14" x14ac:dyDescent="0.15">
      <c r="L45" s="26">
        <v>5</v>
      </c>
      <c r="M45" s="25">
        <v>8</v>
      </c>
    </row>
    <row r="46" spans="1:14" x14ac:dyDescent="0.15">
      <c r="L46" s="26">
        <v>6</v>
      </c>
      <c r="M46" s="25">
        <v>6</v>
      </c>
    </row>
    <row r="47" spans="1:14" x14ac:dyDescent="0.15">
      <c r="L47" s="26">
        <v>7</v>
      </c>
      <c r="M47" s="25">
        <v>4</v>
      </c>
    </row>
    <row r="48" spans="1:14" x14ac:dyDescent="0.15">
      <c r="L48" s="26">
        <v>8</v>
      </c>
      <c r="M48" s="25">
        <v>3</v>
      </c>
    </row>
    <row r="49" spans="12:13" x14ac:dyDescent="0.15">
      <c r="L49" s="26">
        <v>9</v>
      </c>
      <c r="M49" s="25">
        <v>2</v>
      </c>
    </row>
    <row r="50" spans="12:13" x14ac:dyDescent="0.15">
      <c r="L50" s="26">
        <v>10</v>
      </c>
      <c r="M50" s="25">
        <v>1</v>
      </c>
    </row>
  </sheetData>
  <sortState sortMethod="stroke" ref="B8:S29">
    <sortCondition descending="1" ref="N8:N29"/>
  </sortState>
  <mergeCells count="14">
    <mergeCell ref="H5:I5"/>
    <mergeCell ref="L5:M5"/>
    <mergeCell ref="A3:N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="85" zoomScaleNormal="85" workbookViewId="0">
      <selection activeCell="O13" sqref="O13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55</v>
      </c>
    </row>
    <row r="3" spans="1:15" x14ac:dyDescent="0.15">
      <c r="A3" s="49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5" ht="15" customHeight="1" x14ac:dyDescent="0.15">
      <c r="A4" s="52" t="s">
        <v>8</v>
      </c>
      <c r="B4" s="53" t="s">
        <v>0</v>
      </c>
      <c r="C4" s="52" t="s">
        <v>3</v>
      </c>
      <c r="D4" s="53" t="s">
        <v>59</v>
      </c>
      <c r="E4" s="53"/>
      <c r="F4" s="53" t="s">
        <v>65</v>
      </c>
      <c r="G4" s="53"/>
      <c r="H4" s="53" t="s">
        <v>66</v>
      </c>
      <c r="I4" s="53"/>
      <c r="J4" s="53" t="s">
        <v>67</v>
      </c>
      <c r="K4" s="53"/>
      <c r="L4" s="10" t="s">
        <v>27</v>
      </c>
      <c r="M4" s="27" t="s">
        <v>43</v>
      </c>
      <c r="N4" s="30"/>
      <c r="O4" s="30"/>
    </row>
    <row r="5" spans="1:15" x14ac:dyDescent="0.15">
      <c r="A5" s="52"/>
      <c r="B5" s="53"/>
      <c r="C5" s="53"/>
      <c r="D5" s="54">
        <v>6</v>
      </c>
      <c r="E5" s="54"/>
      <c r="F5" s="54">
        <v>5</v>
      </c>
      <c r="G5" s="54"/>
      <c r="H5" s="54">
        <v>6</v>
      </c>
      <c r="I5" s="54"/>
      <c r="J5" s="54">
        <v>5</v>
      </c>
      <c r="K5" s="54"/>
      <c r="L5" s="24">
        <f>ROUNDDOWN(AVERAGE(D5:K5),0)</f>
        <v>5</v>
      </c>
      <c r="M5" s="28">
        <f>IF(L5&lt;2,0,IF(L5&lt;4,1,IF(L5&lt;6,2,IF(L5&lt;8,3,IF(L5&lt;10,4,IF(L5&lt;12,5,6))))))</f>
        <v>2</v>
      </c>
      <c r="N5" s="31"/>
      <c r="O5" s="31"/>
    </row>
    <row r="6" spans="1:15" x14ac:dyDescent="0.15">
      <c r="A6" s="52"/>
      <c r="B6" s="53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57</v>
      </c>
    </row>
    <row r="7" spans="1:15" x14ac:dyDescent="0.15">
      <c r="A7" s="21">
        <v>1</v>
      </c>
      <c r="B7" s="46" t="s">
        <v>163</v>
      </c>
      <c r="C7" s="7">
        <v>312</v>
      </c>
      <c r="D7" s="14"/>
      <c r="E7" s="19"/>
      <c r="F7" s="14">
        <v>1</v>
      </c>
      <c r="G7" s="19">
        <f>VLOOKUP(F7,$J$19:$K$28,2,FALSE)</f>
        <v>20</v>
      </c>
      <c r="H7" s="14">
        <v>1</v>
      </c>
      <c r="I7" s="19">
        <f>VLOOKUP(H7,$J$19:$K$28,2,FALSE)</f>
        <v>20</v>
      </c>
      <c r="J7" s="14">
        <v>1</v>
      </c>
      <c r="K7" s="19">
        <v>20</v>
      </c>
      <c r="L7" s="20">
        <f>SUM(E7,G7,K7,I7)</f>
        <v>60</v>
      </c>
    </row>
    <row r="8" spans="1:15" x14ac:dyDescent="0.15">
      <c r="A8" s="21">
        <v>2</v>
      </c>
      <c r="B8" s="38" t="s">
        <v>139</v>
      </c>
      <c r="C8" s="7">
        <v>53</v>
      </c>
      <c r="D8" s="14">
        <v>1</v>
      </c>
      <c r="E8" s="19">
        <f>VLOOKUP(D8,$J$19:$K$28,2,FALSE)</f>
        <v>20</v>
      </c>
      <c r="F8" s="14"/>
      <c r="G8" s="19"/>
      <c r="H8" s="14">
        <v>3</v>
      </c>
      <c r="I8" s="19">
        <f>VLOOKUP(H8,$J$19:$K$28,2,FALSE)</f>
        <v>12</v>
      </c>
      <c r="J8" s="14">
        <v>2</v>
      </c>
      <c r="K8" s="19">
        <v>15</v>
      </c>
      <c r="L8" s="20">
        <f t="shared" ref="L8" si="0">SUM(E8,G8,K8,I8)</f>
        <v>47</v>
      </c>
    </row>
    <row r="9" spans="1:15" x14ac:dyDescent="0.15">
      <c r="A9" s="21">
        <v>3</v>
      </c>
      <c r="B9" s="38" t="s">
        <v>141</v>
      </c>
      <c r="C9" s="7">
        <v>57</v>
      </c>
      <c r="D9" s="14">
        <v>3</v>
      </c>
      <c r="E9" s="19">
        <f>VLOOKUP(D9,$J$19:$K$28,2,FALSE)</f>
        <v>12</v>
      </c>
      <c r="F9" s="14">
        <v>2</v>
      </c>
      <c r="G9" s="19">
        <f>VLOOKUP(F9,$J$19:$K$28,2,FALSE)</f>
        <v>15</v>
      </c>
      <c r="H9" s="14">
        <v>2</v>
      </c>
      <c r="I9" s="19">
        <f>VLOOKUP(H9,$J$19:$K$28,2,FALSE)</f>
        <v>15</v>
      </c>
      <c r="J9" s="14"/>
      <c r="K9" s="19"/>
      <c r="L9" s="20">
        <f>SUM(E9,G9,K9,I9)</f>
        <v>42</v>
      </c>
    </row>
    <row r="10" spans="1:15" x14ac:dyDescent="0.15">
      <c r="A10" s="21">
        <v>4</v>
      </c>
      <c r="B10" s="38" t="s">
        <v>140</v>
      </c>
      <c r="C10" s="7">
        <v>88</v>
      </c>
      <c r="D10" s="18">
        <v>2</v>
      </c>
      <c r="E10" s="19">
        <f>VLOOKUP(D10,$J$19:$K$28,2,FALSE)</f>
        <v>15</v>
      </c>
      <c r="F10" s="18"/>
      <c r="G10" s="19"/>
      <c r="H10" s="14"/>
      <c r="I10" s="19"/>
      <c r="J10" s="14"/>
      <c r="K10" s="19"/>
      <c r="L10" s="20">
        <f t="shared" ref="L10:L11" si="1">SUM(E10,G10,K10,I10)</f>
        <v>15</v>
      </c>
    </row>
    <row r="11" spans="1:15" x14ac:dyDescent="0.15">
      <c r="A11" s="21">
        <v>5</v>
      </c>
      <c r="B11" s="39"/>
      <c r="C11" s="7"/>
      <c r="D11" s="18"/>
      <c r="E11" s="19"/>
      <c r="F11" s="18"/>
      <c r="G11" s="19"/>
      <c r="H11" s="14"/>
      <c r="I11" s="19"/>
      <c r="J11" s="14"/>
      <c r="K11" s="19"/>
      <c r="L11" s="20">
        <f t="shared" si="1"/>
        <v>0</v>
      </c>
    </row>
    <row r="12" spans="1:15" x14ac:dyDescent="0.15">
      <c r="A12" s="21">
        <v>6</v>
      </c>
      <c r="B12" s="38"/>
      <c r="C12" s="7"/>
      <c r="D12" s="18"/>
      <c r="E12" s="19"/>
      <c r="F12" s="14"/>
      <c r="G12" s="19"/>
      <c r="H12" s="14"/>
      <c r="I12" s="19"/>
      <c r="J12" s="14"/>
      <c r="K12" s="19"/>
      <c r="L12" s="20">
        <f t="shared" ref="L12:L16" si="2">SUM(E12,G12,K12,I12)</f>
        <v>0</v>
      </c>
    </row>
    <row r="13" spans="1:15" x14ac:dyDescent="0.15">
      <c r="A13" s="21">
        <v>7</v>
      </c>
      <c r="B13" s="38"/>
      <c r="C13" s="7"/>
      <c r="D13" s="18"/>
      <c r="E13" s="19"/>
      <c r="F13" s="18"/>
      <c r="G13" s="19"/>
      <c r="H13" s="14"/>
      <c r="I13" s="19"/>
      <c r="J13" s="14"/>
      <c r="K13" s="19"/>
      <c r="L13" s="20">
        <f t="shared" si="2"/>
        <v>0</v>
      </c>
    </row>
    <row r="14" spans="1:15" x14ac:dyDescent="0.15">
      <c r="A14" s="21">
        <v>8</v>
      </c>
      <c r="B14" s="20"/>
      <c r="C14" s="7"/>
      <c r="D14" s="14"/>
      <c r="E14" s="19"/>
      <c r="F14" s="14"/>
      <c r="G14" s="19"/>
      <c r="H14" s="14"/>
      <c r="I14" s="19"/>
      <c r="J14" s="14"/>
      <c r="K14" s="19"/>
      <c r="L14" s="20">
        <f t="shared" si="2"/>
        <v>0</v>
      </c>
    </row>
    <row r="15" spans="1:15" x14ac:dyDescent="0.15">
      <c r="A15" s="21">
        <v>9</v>
      </c>
      <c r="B15" s="20"/>
      <c r="C15" s="20"/>
      <c r="D15" s="18"/>
      <c r="E15" s="19"/>
      <c r="F15" s="18"/>
      <c r="G15" s="19"/>
      <c r="H15" s="18"/>
      <c r="I15" s="19"/>
      <c r="J15" s="14"/>
      <c r="K15" s="19"/>
      <c r="L15" s="20">
        <f t="shared" si="2"/>
        <v>0</v>
      </c>
    </row>
    <row r="16" spans="1:15" x14ac:dyDescent="0.15">
      <c r="A16" s="21">
        <v>10</v>
      </c>
      <c r="B16" s="20"/>
      <c r="C16" s="20"/>
      <c r="D16" s="18"/>
      <c r="E16" s="19"/>
      <c r="F16" s="18"/>
      <c r="G16" s="19"/>
      <c r="H16" s="18"/>
      <c r="I16" s="19"/>
      <c r="J16" s="14"/>
      <c r="K16" s="19"/>
      <c r="L16" s="20">
        <f t="shared" si="2"/>
        <v>0</v>
      </c>
    </row>
    <row r="17" spans="1:12" ht="15" customHeight="1" x14ac:dyDescent="0.15">
      <c r="A17" s="16"/>
      <c r="B17" s="1"/>
      <c r="C17" s="1"/>
      <c r="D17" s="17"/>
      <c r="E17" s="1"/>
      <c r="F17" s="17"/>
      <c r="G17" s="1"/>
      <c r="H17" s="17"/>
      <c r="I17" s="1"/>
      <c r="J17" s="17"/>
      <c r="K17" s="1"/>
      <c r="L17" s="1"/>
    </row>
    <row r="18" spans="1:12" ht="15" customHeight="1" x14ac:dyDescent="0.15">
      <c r="J18" s="8" t="s">
        <v>26</v>
      </c>
    </row>
    <row r="19" spans="1:12" ht="15" customHeight="1" x14ac:dyDescent="0.15">
      <c r="J19" s="26">
        <v>1</v>
      </c>
      <c r="K19" s="25">
        <v>20</v>
      </c>
    </row>
    <row r="20" spans="1:12" ht="15" customHeight="1" x14ac:dyDescent="0.15">
      <c r="J20" s="26">
        <v>2</v>
      </c>
      <c r="K20" s="25">
        <v>15</v>
      </c>
    </row>
    <row r="21" spans="1:12" ht="15" customHeight="1" x14ac:dyDescent="0.15">
      <c r="J21" s="26">
        <v>3</v>
      </c>
      <c r="K21" s="25">
        <v>12</v>
      </c>
    </row>
    <row r="22" spans="1:12" ht="15" customHeight="1" x14ac:dyDescent="0.15">
      <c r="J22" s="26">
        <v>4</v>
      </c>
      <c r="K22" s="25">
        <v>10</v>
      </c>
    </row>
    <row r="23" spans="1:12" ht="15" customHeight="1" x14ac:dyDescent="0.15">
      <c r="J23" s="26">
        <v>5</v>
      </c>
      <c r="K23" s="25">
        <v>8</v>
      </c>
    </row>
    <row r="24" spans="1:12" ht="15" customHeight="1" x14ac:dyDescent="0.15">
      <c r="J24" s="26">
        <v>6</v>
      </c>
      <c r="K24" s="25">
        <v>6</v>
      </c>
    </row>
    <row r="25" spans="1:12" ht="15" customHeight="1" x14ac:dyDescent="0.15">
      <c r="J25" s="26">
        <v>7</v>
      </c>
      <c r="K25" s="25">
        <v>4</v>
      </c>
    </row>
    <row r="26" spans="1:12" ht="15" customHeight="1" x14ac:dyDescent="0.15">
      <c r="J26" s="26">
        <v>8</v>
      </c>
      <c r="K26" s="25">
        <v>3</v>
      </c>
    </row>
    <row r="27" spans="1:12" ht="15" customHeight="1" x14ac:dyDescent="0.15">
      <c r="J27" s="26">
        <v>9</v>
      </c>
      <c r="K27" s="25">
        <v>2</v>
      </c>
    </row>
    <row r="28" spans="1:12" ht="15" customHeight="1" x14ac:dyDescent="0.15">
      <c r="J28" s="26">
        <v>10</v>
      </c>
      <c r="K28" s="25">
        <v>1</v>
      </c>
    </row>
  </sheetData>
  <mergeCells count="12">
    <mergeCell ref="F5:G5"/>
    <mergeCell ref="J5:K5"/>
    <mergeCell ref="A3:L3"/>
    <mergeCell ref="A4:A6"/>
    <mergeCell ref="B4:B6"/>
    <mergeCell ref="C4:C6"/>
    <mergeCell ref="D4:E4"/>
    <mergeCell ref="F4:G4"/>
    <mergeCell ref="J4:K4"/>
    <mergeCell ref="D5:E5"/>
    <mergeCell ref="H4:I4"/>
    <mergeCell ref="H5:I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110" zoomScaleNormal="110" workbookViewId="0">
      <selection activeCell="M15" sqref="M15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62</v>
      </c>
    </row>
    <row r="2" spans="1:13" ht="15" customHeight="1" x14ac:dyDescent="0.15">
      <c r="A2" s="9"/>
    </row>
    <row r="3" spans="1:13" x14ac:dyDescent="0.15">
      <c r="A3" s="49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3" ht="15" customHeight="1" x14ac:dyDescent="0.15">
      <c r="A4" s="52" t="s">
        <v>8</v>
      </c>
      <c r="B4" s="58" t="s">
        <v>0</v>
      </c>
      <c r="C4" s="52" t="s">
        <v>3</v>
      </c>
      <c r="D4" s="53" t="s">
        <v>52</v>
      </c>
      <c r="E4" s="53"/>
      <c r="F4" s="53" t="s">
        <v>68</v>
      </c>
      <c r="G4" s="53"/>
      <c r="H4" s="55" t="s">
        <v>61</v>
      </c>
      <c r="I4" s="56"/>
      <c r="J4" s="55"/>
      <c r="K4" s="56"/>
      <c r="L4" s="10" t="s">
        <v>30</v>
      </c>
      <c r="M4" s="27" t="s">
        <v>43</v>
      </c>
    </row>
    <row r="5" spans="1:13" x14ac:dyDescent="0.15">
      <c r="A5" s="52"/>
      <c r="B5" s="58"/>
      <c r="C5" s="53"/>
      <c r="D5" s="57">
        <v>20</v>
      </c>
      <c r="E5" s="57"/>
      <c r="F5" s="54">
        <v>19</v>
      </c>
      <c r="G5" s="54"/>
      <c r="H5" s="54">
        <v>22</v>
      </c>
      <c r="I5" s="54"/>
      <c r="J5" s="57"/>
      <c r="K5" s="57"/>
      <c r="L5" s="24">
        <f>ROUNDDOWN(AVERAGE(D5:K5),0)</f>
        <v>20</v>
      </c>
      <c r="M5" s="28">
        <f>IF(L5&lt;2,0,IF(L5&lt;4,1,IF(L5&lt;6,2,IF(L5&lt;8,3,3))))</f>
        <v>3</v>
      </c>
    </row>
    <row r="6" spans="1:13" x14ac:dyDescent="0.15">
      <c r="A6" s="52"/>
      <c r="B6" s="58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37</v>
      </c>
    </row>
    <row r="7" spans="1:13" x14ac:dyDescent="0.15">
      <c r="A7" s="21">
        <v>1</v>
      </c>
      <c r="B7" s="20" t="s">
        <v>82</v>
      </c>
      <c r="C7" s="20">
        <v>713</v>
      </c>
      <c r="D7" s="18">
        <v>2</v>
      </c>
      <c r="E7" s="19">
        <f t="shared" ref="E7:E12" si="0">VLOOKUP(D7,$J$33:$K$42,2,FALSE)</f>
        <v>15</v>
      </c>
      <c r="F7" s="18">
        <v>3</v>
      </c>
      <c r="G7" s="19">
        <f t="shared" ref="G7:G13" si="1">VLOOKUP(F7,$J$33:$K$42,2,FALSE)</f>
        <v>12</v>
      </c>
      <c r="H7" s="18">
        <v>2</v>
      </c>
      <c r="I7" s="19">
        <v>15</v>
      </c>
      <c r="J7" s="18"/>
      <c r="K7" s="19"/>
      <c r="L7" s="20">
        <f>SUM(E7,G7,I7,K7)</f>
        <v>42</v>
      </c>
    </row>
    <row r="8" spans="1:13" x14ac:dyDescent="0.15">
      <c r="A8" s="21">
        <v>2</v>
      </c>
      <c r="B8" s="20" t="s">
        <v>81</v>
      </c>
      <c r="C8" s="7">
        <v>50</v>
      </c>
      <c r="D8" s="14">
        <v>1</v>
      </c>
      <c r="E8" s="19">
        <f t="shared" si="0"/>
        <v>20</v>
      </c>
      <c r="F8" s="14">
        <v>1</v>
      </c>
      <c r="G8" s="19">
        <f t="shared" si="1"/>
        <v>20</v>
      </c>
      <c r="H8" s="14"/>
      <c r="I8" s="19"/>
      <c r="J8" s="14"/>
      <c r="K8" s="19"/>
      <c r="L8" s="20">
        <f>SUM(E8,G8,I8,K8)</f>
        <v>40</v>
      </c>
    </row>
    <row r="9" spans="1:13" x14ac:dyDescent="0.15">
      <c r="A9" s="21">
        <v>3</v>
      </c>
      <c r="B9" s="20" t="s">
        <v>85</v>
      </c>
      <c r="C9" s="7">
        <v>456</v>
      </c>
      <c r="D9" s="14">
        <v>6</v>
      </c>
      <c r="E9" s="19">
        <f t="shared" si="0"/>
        <v>6</v>
      </c>
      <c r="F9" s="14">
        <v>5</v>
      </c>
      <c r="G9" s="19">
        <f t="shared" si="1"/>
        <v>8</v>
      </c>
      <c r="H9" s="14">
        <v>1</v>
      </c>
      <c r="I9" s="19">
        <v>20</v>
      </c>
      <c r="J9" s="14"/>
      <c r="K9" s="19"/>
      <c r="L9" s="20">
        <f>SUM(E9,G9,I9,K9)</f>
        <v>34</v>
      </c>
    </row>
    <row r="10" spans="1:13" x14ac:dyDescent="0.15">
      <c r="A10" s="21">
        <v>4</v>
      </c>
      <c r="B10" s="20" t="s">
        <v>228</v>
      </c>
      <c r="C10" s="7">
        <v>747</v>
      </c>
      <c r="D10" s="14">
        <v>4</v>
      </c>
      <c r="E10" s="19">
        <f t="shared" si="0"/>
        <v>10</v>
      </c>
      <c r="F10" s="14">
        <v>2</v>
      </c>
      <c r="G10" s="19">
        <f t="shared" si="1"/>
        <v>15</v>
      </c>
      <c r="H10" s="14"/>
      <c r="I10" s="19"/>
      <c r="J10" s="14"/>
      <c r="K10" s="19"/>
      <c r="L10" s="20">
        <f>SUM(E10,G10,I10,K10)</f>
        <v>25</v>
      </c>
    </row>
    <row r="11" spans="1:13" x14ac:dyDescent="0.15">
      <c r="A11" s="21">
        <v>5</v>
      </c>
      <c r="B11" s="20" t="s">
        <v>84</v>
      </c>
      <c r="C11" s="7">
        <v>208</v>
      </c>
      <c r="D11" s="18">
        <v>5</v>
      </c>
      <c r="E11" s="19">
        <f t="shared" si="0"/>
        <v>8</v>
      </c>
      <c r="F11" s="14">
        <v>7</v>
      </c>
      <c r="G11" s="19">
        <f t="shared" si="1"/>
        <v>4</v>
      </c>
      <c r="H11" s="14">
        <v>3</v>
      </c>
      <c r="I11" s="19">
        <v>12</v>
      </c>
      <c r="J11" s="14"/>
      <c r="K11" s="19"/>
      <c r="L11" s="20">
        <f>SUM(E11,G11,I11,K11)</f>
        <v>24</v>
      </c>
    </row>
    <row r="12" spans="1:13" x14ac:dyDescent="0.15">
      <c r="A12" s="21">
        <v>6</v>
      </c>
      <c r="B12" s="20" t="s">
        <v>234</v>
      </c>
      <c r="C12" s="7" t="s">
        <v>205</v>
      </c>
      <c r="D12" s="14">
        <v>8</v>
      </c>
      <c r="E12" s="19">
        <f t="shared" si="0"/>
        <v>3</v>
      </c>
      <c r="F12" s="14">
        <v>8</v>
      </c>
      <c r="G12" s="19">
        <f t="shared" si="1"/>
        <v>3</v>
      </c>
      <c r="H12" s="14">
        <v>4</v>
      </c>
      <c r="I12" s="19">
        <v>10</v>
      </c>
      <c r="J12" s="18"/>
      <c r="K12" s="19"/>
      <c r="L12" s="20">
        <f t="shared" ref="L12" si="2">SUM(E12,G12,I12,K12)</f>
        <v>16</v>
      </c>
    </row>
    <row r="13" spans="1:13" x14ac:dyDescent="0.15">
      <c r="A13" s="21">
        <v>7</v>
      </c>
      <c r="B13" s="20" t="s">
        <v>235</v>
      </c>
      <c r="C13" s="7">
        <v>307</v>
      </c>
      <c r="D13" s="14"/>
      <c r="E13" s="15"/>
      <c r="F13" s="14">
        <v>6</v>
      </c>
      <c r="G13" s="19">
        <f t="shared" si="1"/>
        <v>6</v>
      </c>
      <c r="H13" s="14">
        <v>5</v>
      </c>
      <c r="I13" s="19">
        <v>8</v>
      </c>
      <c r="J13" s="14"/>
      <c r="K13" s="19"/>
      <c r="L13" s="20">
        <f>SUM(E13,G13,I13,K13)</f>
        <v>14</v>
      </c>
    </row>
    <row r="14" spans="1:13" x14ac:dyDescent="0.15">
      <c r="A14" s="21">
        <v>8</v>
      </c>
      <c r="B14" s="20" t="s">
        <v>83</v>
      </c>
      <c r="C14" s="7">
        <v>8</v>
      </c>
      <c r="D14" s="14">
        <v>3</v>
      </c>
      <c r="E14" s="19">
        <f>VLOOKUP(D14,$J$33:$K$42,2,FALSE)</f>
        <v>12</v>
      </c>
      <c r="F14" s="14"/>
      <c r="G14" s="19"/>
      <c r="H14" s="14"/>
      <c r="I14" s="19"/>
      <c r="J14" s="14"/>
      <c r="K14" s="19"/>
      <c r="L14" s="20">
        <f t="shared" ref="L14:L30" si="3">SUM(E14,G14,I14,K14)</f>
        <v>12</v>
      </c>
    </row>
    <row r="15" spans="1:13" x14ac:dyDescent="0.15">
      <c r="A15" s="21">
        <v>9</v>
      </c>
      <c r="B15" s="20" t="s">
        <v>164</v>
      </c>
      <c r="C15" s="7">
        <v>46</v>
      </c>
      <c r="D15" s="14"/>
      <c r="E15" s="19"/>
      <c r="F15" s="14">
        <v>4</v>
      </c>
      <c r="G15" s="19">
        <f>VLOOKUP(F15,$J$33:$K$42,2,FALSE)</f>
        <v>10</v>
      </c>
      <c r="H15" s="14"/>
      <c r="I15" s="19"/>
      <c r="J15" s="14"/>
      <c r="K15" s="19"/>
      <c r="L15" s="20">
        <f t="shared" ref="L15:L23" si="4">SUM(E15,G15,I15,K15)</f>
        <v>10</v>
      </c>
    </row>
    <row r="16" spans="1:13" x14ac:dyDescent="0.15">
      <c r="A16" s="21">
        <v>10</v>
      </c>
      <c r="B16" s="20" t="s">
        <v>233</v>
      </c>
      <c r="C16" s="7">
        <v>203</v>
      </c>
      <c r="D16" s="14"/>
      <c r="E16" s="15"/>
      <c r="F16" s="14"/>
      <c r="G16" s="19"/>
      <c r="H16" s="14">
        <v>6</v>
      </c>
      <c r="I16" s="19">
        <v>6</v>
      </c>
      <c r="J16" s="14"/>
      <c r="K16" s="19"/>
      <c r="L16" s="20">
        <f t="shared" si="4"/>
        <v>6</v>
      </c>
    </row>
    <row r="17" spans="1:12" x14ac:dyDescent="0.15">
      <c r="A17" s="21">
        <v>11</v>
      </c>
      <c r="B17" s="20" t="s">
        <v>229</v>
      </c>
      <c r="C17" s="7">
        <v>51</v>
      </c>
      <c r="D17" s="14"/>
      <c r="E17" s="15"/>
      <c r="F17" s="14"/>
      <c r="G17" s="19"/>
      <c r="H17" s="14">
        <v>7</v>
      </c>
      <c r="I17" s="19">
        <v>4</v>
      </c>
      <c r="J17" s="14"/>
      <c r="K17" s="19"/>
      <c r="L17" s="20">
        <f t="shared" si="4"/>
        <v>4</v>
      </c>
    </row>
    <row r="18" spans="1:12" x14ac:dyDescent="0.15">
      <c r="A18" s="21">
        <v>12</v>
      </c>
      <c r="B18" s="20" t="s">
        <v>236</v>
      </c>
      <c r="C18" s="7" t="s">
        <v>181</v>
      </c>
      <c r="D18" s="18">
        <v>7</v>
      </c>
      <c r="E18" s="19">
        <f>VLOOKUP(D18,$J$33:$K$42,2,FALSE)</f>
        <v>4</v>
      </c>
      <c r="F18" s="14"/>
      <c r="G18" s="19"/>
      <c r="H18" s="14"/>
      <c r="I18" s="19"/>
      <c r="J18" s="14"/>
      <c r="K18" s="19"/>
      <c r="L18" s="20">
        <f t="shared" si="4"/>
        <v>4</v>
      </c>
    </row>
    <row r="19" spans="1:12" x14ac:dyDescent="0.15">
      <c r="A19" s="21">
        <v>13</v>
      </c>
      <c r="B19" s="20" t="s">
        <v>230</v>
      </c>
      <c r="C19" s="7">
        <v>7</v>
      </c>
      <c r="D19" s="14"/>
      <c r="E19" s="19"/>
      <c r="F19" s="14"/>
      <c r="G19" s="19"/>
      <c r="H19" s="14">
        <v>8</v>
      </c>
      <c r="I19" s="19">
        <v>3</v>
      </c>
      <c r="J19" s="14"/>
      <c r="K19" s="19"/>
      <c r="L19" s="20">
        <f t="shared" si="4"/>
        <v>3</v>
      </c>
    </row>
    <row r="20" spans="1:12" x14ac:dyDescent="0.15">
      <c r="A20" s="21">
        <v>14</v>
      </c>
      <c r="B20" s="20" t="s">
        <v>231</v>
      </c>
      <c r="C20" s="7">
        <v>72</v>
      </c>
      <c r="D20" s="14"/>
      <c r="E20" s="15"/>
      <c r="F20" s="14"/>
      <c r="G20" s="19"/>
      <c r="H20" s="14">
        <v>9</v>
      </c>
      <c r="I20" s="19">
        <v>2</v>
      </c>
      <c r="J20" s="14"/>
      <c r="K20" s="19"/>
      <c r="L20" s="20">
        <f t="shared" si="4"/>
        <v>2</v>
      </c>
    </row>
    <row r="21" spans="1:12" x14ac:dyDescent="0.15">
      <c r="A21" s="21">
        <v>15</v>
      </c>
      <c r="B21" s="20" t="s">
        <v>237</v>
      </c>
      <c r="C21" s="7">
        <v>280</v>
      </c>
      <c r="D21" s="14"/>
      <c r="E21" s="19"/>
      <c r="F21" s="14">
        <v>9</v>
      </c>
      <c r="G21" s="19">
        <f>VLOOKUP(F21,$J$33:$K$42,2,FALSE)</f>
        <v>2</v>
      </c>
      <c r="H21" s="14"/>
      <c r="I21" s="19"/>
      <c r="J21" s="14"/>
      <c r="K21" s="19"/>
      <c r="L21" s="20">
        <f t="shared" si="4"/>
        <v>2</v>
      </c>
    </row>
    <row r="22" spans="1:12" x14ac:dyDescent="0.15">
      <c r="A22" s="21">
        <v>16</v>
      </c>
      <c r="B22" s="20" t="s">
        <v>204</v>
      </c>
      <c r="C22" s="7" t="s">
        <v>108</v>
      </c>
      <c r="D22" s="14">
        <v>9</v>
      </c>
      <c r="E22" s="19">
        <f>VLOOKUP(D22,$J$33:$K$42,2,FALSE)</f>
        <v>2</v>
      </c>
      <c r="F22" s="14"/>
      <c r="G22" s="19"/>
      <c r="H22" s="14"/>
      <c r="I22" s="19"/>
      <c r="J22" s="14"/>
      <c r="K22" s="19"/>
      <c r="L22" s="20">
        <f t="shared" si="4"/>
        <v>2</v>
      </c>
    </row>
    <row r="23" spans="1:12" x14ac:dyDescent="0.15">
      <c r="A23" s="21">
        <v>17</v>
      </c>
      <c r="B23" s="20" t="s">
        <v>232</v>
      </c>
      <c r="C23" s="7">
        <v>96</v>
      </c>
      <c r="D23" s="14"/>
      <c r="E23" s="15"/>
      <c r="F23" s="14"/>
      <c r="G23" s="19"/>
      <c r="H23" s="14">
        <v>10</v>
      </c>
      <c r="I23" s="19">
        <v>1</v>
      </c>
      <c r="J23" s="14"/>
      <c r="K23" s="19"/>
      <c r="L23" s="20">
        <f t="shared" si="4"/>
        <v>1</v>
      </c>
    </row>
    <row r="24" spans="1:12" x14ac:dyDescent="0.15">
      <c r="A24" s="21">
        <v>18</v>
      </c>
      <c r="B24" s="20" t="s">
        <v>238</v>
      </c>
      <c r="C24" s="7">
        <v>26</v>
      </c>
      <c r="D24" s="14"/>
      <c r="E24" s="19"/>
      <c r="F24" s="14">
        <v>10</v>
      </c>
      <c r="G24" s="19">
        <f>VLOOKUP(F24,$J$33:$K$42,2,FALSE)</f>
        <v>1</v>
      </c>
      <c r="H24" s="14"/>
      <c r="I24" s="19"/>
      <c r="J24" s="14"/>
      <c r="K24" s="19"/>
      <c r="L24" s="20">
        <f t="shared" ref="L24" si="5">SUM(E24,G24,I24,K24)</f>
        <v>1</v>
      </c>
    </row>
    <row r="25" spans="1:12" x14ac:dyDescent="0.15">
      <c r="A25" s="21">
        <v>19</v>
      </c>
      <c r="B25" s="20" t="s">
        <v>239</v>
      </c>
      <c r="C25" s="7" t="s">
        <v>206</v>
      </c>
      <c r="D25" s="14">
        <v>10</v>
      </c>
      <c r="E25" s="19">
        <f>VLOOKUP(D25,$J$33:$K$42,2,FALSE)</f>
        <v>1</v>
      </c>
      <c r="F25" s="14"/>
      <c r="G25" s="19"/>
      <c r="H25" s="14"/>
      <c r="I25" s="19"/>
      <c r="J25" s="14"/>
      <c r="K25" s="19"/>
      <c r="L25" s="20">
        <f t="shared" si="3"/>
        <v>1</v>
      </c>
    </row>
    <row r="26" spans="1:12" x14ac:dyDescent="0.15">
      <c r="A26" s="21">
        <v>20</v>
      </c>
      <c r="B26" s="20"/>
      <c r="C26" s="7"/>
      <c r="D26" s="14"/>
      <c r="E26" s="19"/>
      <c r="F26" s="14"/>
      <c r="G26" s="19"/>
      <c r="H26" s="14"/>
      <c r="I26" s="19"/>
      <c r="J26" s="14"/>
      <c r="K26" s="19"/>
      <c r="L26" s="20">
        <f t="shared" si="3"/>
        <v>0</v>
      </c>
    </row>
    <row r="27" spans="1:12" x14ac:dyDescent="0.15">
      <c r="A27" s="21">
        <v>21</v>
      </c>
      <c r="B27" s="20"/>
      <c r="C27" s="7"/>
      <c r="D27" s="14"/>
      <c r="E27" s="15"/>
      <c r="F27" s="14"/>
      <c r="G27" s="19"/>
      <c r="H27" s="14"/>
      <c r="I27" s="19"/>
      <c r="J27" s="14"/>
      <c r="K27" s="19"/>
      <c r="L27" s="20">
        <f t="shared" si="3"/>
        <v>0</v>
      </c>
    </row>
    <row r="28" spans="1:12" x14ac:dyDescent="0.15">
      <c r="A28" s="21">
        <v>22</v>
      </c>
      <c r="B28" s="20"/>
      <c r="C28" s="7"/>
      <c r="D28" s="14"/>
      <c r="E28" s="15"/>
      <c r="F28" s="14"/>
      <c r="G28" s="19"/>
      <c r="H28" s="14"/>
      <c r="I28" s="19"/>
      <c r="J28" s="14"/>
      <c r="K28" s="19"/>
      <c r="L28" s="20">
        <f t="shared" si="3"/>
        <v>0</v>
      </c>
    </row>
    <row r="29" spans="1:12" x14ac:dyDescent="0.15">
      <c r="A29" s="21">
        <v>23</v>
      </c>
      <c r="B29" s="20"/>
      <c r="C29" s="20"/>
      <c r="D29" s="18"/>
      <c r="E29" s="19"/>
      <c r="F29" s="18"/>
      <c r="G29" s="19"/>
      <c r="H29" s="18"/>
      <c r="I29" s="19"/>
      <c r="J29" s="18"/>
      <c r="K29" s="19"/>
      <c r="L29" s="20">
        <f t="shared" si="3"/>
        <v>0</v>
      </c>
    </row>
    <row r="30" spans="1:12" x14ac:dyDescent="0.15">
      <c r="A30" s="21">
        <v>24</v>
      </c>
      <c r="B30" s="20"/>
      <c r="C30" s="20"/>
      <c r="D30" s="18"/>
      <c r="E30" s="19"/>
      <c r="F30" s="18"/>
      <c r="G30" s="19"/>
      <c r="H30" s="18"/>
      <c r="I30" s="19"/>
      <c r="J30" s="18"/>
      <c r="K30" s="19"/>
      <c r="L30" s="20">
        <f t="shared" si="3"/>
        <v>0</v>
      </c>
    </row>
    <row r="32" spans="1:12" ht="15" customHeight="1" x14ac:dyDescent="0.15">
      <c r="J32" s="8" t="s">
        <v>26</v>
      </c>
    </row>
    <row r="33" spans="10:11" ht="15" customHeight="1" x14ac:dyDescent="0.15">
      <c r="J33" s="26">
        <v>1</v>
      </c>
      <c r="K33" s="25">
        <v>20</v>
      </c>
    </row>
    <row r="34" spans="10:11" ht="15" customHeight="1" x14ac:dyDescent="0.15">
      <c r="J34" s="26">
        <v>2</v>
      </c>
      <c r="K34" s="25">
        <v>15</v>
      </c>
    </row>
    <row r="35" spans="10:11" ht="15" customHeight="1" x14ac:dyDescent="0.15">
      <c r="J35" s="26">
        <v>3</v>
      </c>
      <c r="K35" s="25">
        <v>12</v>
      </c>
    </row>
    <row r="36" spans="10:11" ht="15" customHeight="1" x14ac:dyDescent="0.15">
      <c r="J36" s="26">
        <v>4</v>
      </c>
      <c r="K36" s="25">
        <v>10</v>
      </c>
    </row>
    <row r="37" spans="10:11" ht="15" customHeight="1" x14ac:dyDescent="0.15">
      <c r="J37" s="26">
        <v>5</v>
      </c>
      <c r="K37" s="25">
        <v>8</v>
      </c>
    </row>
    <row r="38" spans="10:11" ht="15" customHeight="1" x14ac:dyDescent="0.15">
      <c r="J38" s="26">
        <v>6</v>
      </c>
      <c r="K38" s="25">
        <v>6</v>
      </c>
    </row>
    <row r="39" spans="10:11" ht="15" customHeight="1" x14ac:dyDescent="0.15">
      <c r="J39" s="26">
        <v>7</v>
      </c>
      <c r="K39" s="25">
        <v>4</v>
      </c>
    </row>
    <row r="40" spans="10:11" ht="15" customHeight="1" x14ac:dyDescent="0.15">
      <c r="J40" s="26">
        <v>8</v>
      </c>
      <c r="K40" s="25">
        <v>3</v>
      </c>
    </row>
    <row r="41" spans="10:11" ht="15" customHeight="1" x14ac:dyDescent="0.15">
      <c r="J41" s="26">
        <v>9</v>
      </c>
      <c r="K41" s="25">
        <v>2</v>
      </c>
    </row>
    <row r="42" spans="10:11" ht="15" customHeight="1" x14ac:dyDescent="0.15">
      <c r="J42" s="26">
        <v>10</v>
      </c>
      <c r="K42" s="25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115" zoomScaleNormal="115" workbookViewId="0">
      <selection activeCell="K12" sqref="K12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69</v>
      </c>
    </row>
    <row r="2" spans="1:13" ht="15" customHeight="1" x14ac:dyDescent="0.15">
      <c r="A2" s="9"/>
    </row>
    <row r="3" spans="1:13" x14ac:dyDescent="0.15">
      <c r="A3" s="49" t="s">
        <v>70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3" ht="15" customHeight="1" x14ac:dyDescent="0.15">
      <c r="A4" s="52" t="s">
        <v>8</v>
      </c>
      <c r="B4" s="58" t="s">
        <v>0</v>
      </c>
      <c r="C4" s="52" t="s">
        <v>3</v>
      </c>
      <c r="D4" s="53" t="s">
        <v>52</v>
      </c>
      <c r="E4" s="53"/>
      <c r="F4" s="53" t="s">
        <v>68</v>
      </c>
      <c r="G4" s="53"/>
      <c r="H4" s="55" t="s">
        <v>61</v>
      </c>
      <c r="I4" s="56"/>
      <c r="J4" s="55"/>
      <c r="K4" s="56"/>
      <c r="L4" s="10" t="s">
        <v>30</v>
      </c>
      <c r="M4" s="27" t="s">
        <v>43</v>
      </c>
    </row>
    <row r="5" spans="1:13" x14ac:dyDescent="0.15">
      <c r="A5" s="52"/>
      <c r="B5" s="58"/>
      <c r="C5" s="53"/>
      <c r="D5" s="57">
        <v>21</v>
      </c>
      <c r="E5" s="57"/>
      <c r="F5" s="54">
        <v>27</v>
      </c>
      <c r="G5" s="54"/>
      <c r="H5" s="54">
        <v>23</v>
      </c>
      <c r="I5" s="54"/>
      <c r="J5" s="57"/>
      <c r="K5" s="57"/>
      <c r="L5" s="24">
        <f>ROUNDDOWN(AVERAGE(D5:K5),0)</f>
        <v>23</v>
      </c>
      <c r="M5" s="28">
        <f>IF(L5&lt;2,0,IF(L5&lt;4,1,IF(L5&lt;6,2,IF(L5&lt;8,3,3))))</f>
        <v>3</v>
      </c>
    </row>
    <row r="6" spans="1:13" x14ac:dyDescent="0.15">
      <c r="A6" s="52"/>
      <c r="B6" s="58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37</v>
      </c>
    </row>
    <row r="7" spans="1:13" x14ac:dyDescent="0.15">
      <c r="A7" s="21">
        <v>1</v>
      </c>
      <c r="B7" s="20" t="s">
        <v>88</v>
      </c>
      <c r="C7" s="7">
        <v>115</v>
      </c>
      <c r="D7" s="14">
        <v>3</v>
      </c>
      <c r="E7" s="19">
        <f>VLOOKUP(D7,$J$33:$K$42,2,FALSE)</f>
        <v>12</v>
      </c>
      <c r="F7" s="14">
        <v>2</v>
      </c>
      <c r="G7" s="19">
        <f>VLOOKUP(F7,$J$33:$K$42,2,FALSE)</f>
        <v>15</v>
      </c>
      <c r="H7" s="14">
        <v>1</v>
      </c>
      <c r="I7" s="19">
        <v>20</v>
      </c>
      <c r="J7" s="14"/>
      <c r="K7" s="19"/>
      <c r="L7" s="20">
        <f>SUM(E7,G7,I7,K7)</f>
        <v>47</v>
      </c>
    </row>
    <row r="8" spans="1:13" x14ac:dyDescent="0.15">
      <c r="A8" s="21">
        <v>2</v>
      </c>
      <c r="B8" s="20" t="s">
        <v>86</v>
      </c>
      <c r="C8" s="7">
        <v>23</v>
      </c>
      <c r="D8" s="14">
        <v>1</v>
      </c>
      <c r="E8" s="19">
        <f>VLOOKUP(D8,$J$33:$K$42,2,FALSE)</f>
        <v>20</v>
      </c>
      <c r="F8" s="14">
        <v>5</v>
      </c>
      <c r="G8" s="19">
        <f>VLOOKUP(F8,$J$33:$K$42,2,FALSE)</f>
        <v>8</v>
      </c>
      <c r="H8" s="14">
        <v>3</v>
      </c>
      <c r="I8" s="19">
        <v>12</v>
      </c>
      <c r="J8" s="14"/>
      <c r="K8" s="19"/>
      <c r="L8" s="20">
        <f t="shared" ref="L8:L21" si="0">SUM(E8,G8,I8,K8)</f>
        <v>40</v>
      </c>
    </row>
    <row r="9" spans="1:13" x14ac:dyDescent="0.15">
      <c r="A9" s="21">
        <v>3</v>
      </c>
      <c r="B9" s="20" t="s">
        <v>165</v>
      </c>
      <c r="C9" s="7">
        <v>312</v>
      </c>
      <c r="D9" s="14"/>
      <c r="E9" s="19"/>
      <c r="F9" s="14">
        <v>1</v>
      </c>
      <c r="G9" s="19">
        <f>VLOOKUP(F9,$J$33:$K$42,2,FALSE)</f>
        <v>20</v>
      </c>
      <c r="H9" s="14">
        <v>2</v>
      </c>
      <c r="I9" s="19">
        <v>15</v>
      </c>
      <c r="J9" s="14"/>
      <c r="K9" s="19"/>
      <c r="L9" s="20">
        <f t="shared" si="0"/>
        <v>35</v>
      </c>
    </row>
    <row r="10" spans="1:13" x14ac:dyDescent="0.15">
      <c r="A10" s="21">
        <v>4</v>
      </c>
      <c r="B10" s="20" t="s">
        <v>87</v>
      </c>
      <c r="C10" s="20">
        <v>303</v>
      </c>
      <c r="D10" s="18">
        <v>2</v>
      </c>
      <c r="E10" s="19">
        <f>VLOOKUP(D10,$J$33:$K$42,2,FALSE)</f>
        <v>15</v>
      </c>
      <c r="F10" s="18"/>
      <c r="G10" s="19"/>
      <c r="H10" s="18">
        <v>4</v>
      </c>
      <c r="I10" s="19">
        <v>10</v>
      </c>
      <c r="J10" s="18"/>
      <c r="K10" s="19"/>
      <c r="L10" s="20">
        <f>SUM(E10,G10,I10,K10)</f>
        <v>25</v>
      </c>
    </row>
    <row r="11" spans="1:13" x14ac:dyDescent="0.15">
      <c r="A11" s="21">
        <v>5</v>
      </c>
      <c r="B11" s="20" t="s">
        <v>90</v>
      </c>
      <c r="C11" s="7">
        <v>2</v>
      </c>
      <c r="D11" s="14">
        <v>5</v>
      </c>
      <c r="E11" s="19">
        <f>VLOOKUP(D11,$J$33:$K$42,2,FALSE)</f>
        <v>8</v>
      </c>
      <c r="F11" s="14">
        <v>4</v>
      </c>
      <c r="G11" s="19">
        <f>VLOOKUP(F11,$J$33:$K$42,2,FALSE)</f>
        <v>10</v>
      </c>
      <c r="H11" s="14"/>
      <c r="I11" s="19"/>
      <c r="J11" s="14"/>
      <c r="K11" s="19"/>
      <c r="L11" s="20">
        <f t="shared" si="0"/>
        <v>18</v>
      </c>
    </row>
    <row r="12" spans="1:13" x14ac:dyDescent="0.15">
      <c r="A12" s="21">
        <v>6</v>
      </c>
      <c r="B12" s="20" t="s">
        <v>89</v>
      </c>
      <c r="C12" s="7">
        <v>33</v>
      </c>
      <c r="D12" s="14">
        <v>4</v>
      </c>
      <c r="E12" s="19">
        <f>VLOOKUP(D12,$J$33:$K$42,2,FALSE)</f>
        <v>10</v>
      </c>
      <c r="F12" s="14">
        <v>9</v>
      </c>
      <c r="G12" s="19">
        <f>VLOOKUP(F12,$J$33:$K$42,2,FALSE)</f>
        <v>2</v>
      </c>
      <c r="H12" s="14">
        <v>8</v>
      </c>
      <c r="I12" s="19">
        <v>3</v>
      </c>
      <c r="J12" s="14"/>
      <c r="K12" s="19"/>
      <c r="L12" s="20">
        <f t="shared" si="0"/>
        <v>15</v>
      </c>
    </row>
    <row r="13" spans="1:13" x14ac:dyDescent="0.15">
      <c r="A13" s="21">
        <v>7</v>
      </c>
      <c r="B13" s="20" t="s">
        <v>167</v>
      </c>
      <c r="C13" s="7">
        <v>406</v>
      </c>
      <c r="D13" s="14"/>
      <c r="E13" s="15"/>
      <c r="F13" s="14">
        <v>6</v>
      </c>
      <c r="G13" s="19">
        <f>VLOOKUP(F13,$J$33:$K$42,2,FALSE)</f>
        <v>6</v>
      </c>
      <c r="H13" s="14">
        <v>6</v>
      </c>
      <c r="I13" s="19">
        <v>6</v>
      </c>
      <c r="J13" s="14"/>
      <c r="K13" s="19"/>
      <c r="L13" s="20">
        <f>SUM(E13,G13,I13,K13)</f>
        <v>12</v>
      </c>
    </row>
    <row r="14" spans="1:13" x14ac:dyDescent="0.15">
      <c r="A14" s="21">
        <v>8</v>
      </c>
      <c r="B14" s="20" t="s">
        <v>166</v>
      </c>
      <c r="C14" s="7">
        <v>13</v>
      </c>
      <c r="D14" s="14"/>
      <c r="E14" s="15"/>
      <c r="F14" s="14">
        <v>3</v>
      </c>
      <c r="G14" s="19">
        <f>VLOOKUP(F14,$J$33:$K$42,2,FALSE)</f>
        <v>12</v>
      </c>
      <c r="H14" s="14"/>
      <c r="I14" s="19"/>
      <c r="J14" s="14"/>
      <c r="K14" s="19"/>
      <c r="L14" s="20">
        <f t="shared" si="0"/>
        <v>12</v>
      </c>
    </row>
    <row r="15" spans="1:13" x14ac:dyDescent="0.15">
      <c r="A15" s="21">
        <v>9</v>
      </c>
      <c r="B15" s="20" t="s">
        <v>168</v>
      </c>
      <c r="C15" s="7">
        <v>101</v>
      </c>
      <c r="D15" s="14"/>
      <c r="E15" s="19"/>
      <c r="F15" s="14">
        <v>8</v>
      </c>
      <c r="G15" s="19">
        <f>VLOOKUP(F15,$J$33:$K$42,2,FALSE)</f>
        <v>3</v>
      </c>
      <c r="H15" s="14">
        <v>5</v>
      </c>
      <c r="I15" s="19">
        <v>8</v>
      </c>
      <c r="J15" s="14"/>
      <c r="K15" s="19"/>
      <c r="L15" s="20">
        <f>SUM(E15,G15,I15,K15)</f>
        <v>11</v>
      </c>
    </row>
    <row r="16" spans="1:13" x14ac:dyDescent="0.15">
      <c r="A16" s="21">
        <v>10</v>
      </c>
      <c r="B16" s="20" t="s">
        <v>92</v>
      </c>
      <c r="C16" s="7">
        <v>904</v>
      </c>
      <c r="D16" s="18">
        <v>7</v>
      </c>
      <c r="E16" s="19">
        <f>VLOOKUP(D16,$J$33:$K$42,2,FALSE)</f>
        <v>4</v>
      </c>
      <c r="F16" s="14"/>
      <c r="G16" s="19"/>
      <c r="H16" s="14">
        <v>7</v>
      </c>
      <c r="I16" s="19">
        <v>4</v>
      </c>
      <c r="J16" s="18"/>
      <c r="K16" s="19"/>
      <c r="L16" s="20">
        <f>SUM(E16,G16,I16,K16)</f>
        <v>8</v>
      </c>
    </row>
    <row r="17" spans="1:12" x14ac:dyDescent="0.15">
      <c r="A17" s="21">
        <v>11</v>
      </c>
      <c r="B17" s="20" t="s">
        <v>93</v>
      </c>
      <c r="C17" s="7">
        <v>278</v>
      </c>
      <c r="D17" s="14">
        <v>10</v>
      </c>
      <c r="E17" s="19">
        <f>VLOOKUP(D17,$J$33:$K$42,2,FALSE)</f>
        <v>1</v>
      </c>
      <c r="F17" s="14">
        <v>7</v>
      </c>
      <c r="G17" s="19">
        <f>VLOOKUP(F17,$J$33:$K$42,2,FALSE)</f>
        <v>4</v>
      </c>
      <c r="H17" s="14">
        <v>9</v>
      </c>
      <c r="I17" s="19">
        <v>2</v>
      </c>
      <c r="J17" s="14"/>
      <c r="K17" s="19"/>
      <c r="L17" s="20">
        <f>SUM(E17,G17,I17,K17)</f>
        <v>7</v>
      </c>
    </row>
    <row r="18" spans="1:12" x14ac:dyDescent="0.15">
      <c r="A18" s="21">
        <v>12</v>
      </c>
      <c r="B18" s="20" t="s">
        <v>91</v>
      </c>
      <c r="C18" s="7">
        <v>168</v>
      </c>
      <c r="D18" s="14">
        <v>6</v>
      </c>
      <c r="E18" s="19">
        <f>VLOOKUP(D18,$J$33:$K$42,2,FALSE)</f>
        <v>6</v>
      </c>
      <c r="F18" s="14"/>
      <c r="G18" s="19"/>
      <c r="H18" s="14"/>
      <c r="I18" s="19"/>
      <c r="J18" s="14"/>
      <c r="K18" s="19"/>
      <c r="L18" s="20">
        <f t="shared" si="0"/>
        <v>6</v>
      </c>
    </row>
    <row r="19" spans="1:12" x14ac:dyDescent="0.15">
      <c r="A19" s="21">
        <v>13</v>
      </c>
      <c r="B19" s="20" t="s">
        <v>95</v>
      </c>
      <c r="C19" s="7">
        <v>100</v>
      </c>
      <c r="D19" s="14">
        <v>8</v>
      </c>
      <c r="E19" s="19">
        <f>VLOOKUP(D19,$J$33:$K$42,2,FALSE)</f>
        <v>3</v>
      </c>
      <c r="F19" s="14"/>
      <c r="G19" s="19"/>
      <c r="H19" s="14">
        <v>10</v>
      </c>
      <c r="I19" s="19">
        <v>1</v>
      </c>
      <c r="J19" s="14"/>
      <c r="K19" s="19"/>
      <c r="L19" s="20">
        <f t="shared" si="0"/>
        <v>4</v>
      </c>
    </row>
    <row r="20" spans="1:12" x14ac:dyDescent="0.15">
      <c r="A20" s="21">
        <v>14</v>
      </c>
      <c r="B20" s="20" t="s">
        <v>94</v>
      </c>
      <c r="C20" s="7">
        <v>270</v>
      </c>
      <c r="D20" s="14">
        <v>9</v>
      </c>
      <c r="E20" s="19">
        <f>VLOOKUP(D20,$J$33:$K$42,2,FALSE)</f>
        <v>2</v>
      </c>
      <c r="F20" s="14"/>
      <c r="G20" s="19"/>
      <c r="H20" s="14"/>
      <c r="I20" s="19"/>
      <c r="J20" s="14"/>
      <c r="K20" s="19"/>
      <c r="L20" s="20">
        <f t="shared" si="0"/>
        <v>2</v>
      </c>
    </row>
    <row r="21" spans="1:12" x14ac:dyDescent="0.15">
      <c r="A21" s="21">
        <v>15</v>
      </c>
      <c r="B21" s="20" t="s">
        <v>169</v>
      </c>
      <c r="C21" s="7">
        <v>16</v>
      </c>
      <c r="D21" s="14"/>
      <c r="E21" s="15"/>
      <c r="F21" s="14">
        <v>10</v>
      </c>
      <c r="G21" s="19">
        <f>VLOOKUP(F21,$J$33:$K$42,2,FALSE)</f>
        <v>1</v>
      </c>
      <c r="H21" s="14"/>
      <c r="I21" s="19"/>
      <c r="J21" s="14"/>
      <c r="K21" s="19"/>
      <c r="L21" s="20">
        <f t="shared" si="0"/>
        <v>1</v>
      </c>
    </row>
    <row r="22" spans="1:12" x14ac:dyDescent="0.15">
      <c r="A22" s="21">
        <v>16</v>
      </c>
      <c r="B22" s="20"/>
      <c r="C22" s="7"/>
      <c r="D22" s="14"/>
      <c r="E22" s="15"/>
      <c r="F22" s="14"/>
      <c r="G22" s="19"/>
      <c r="H22" s="14"/>
      <c r="I22" s="19"/>
      <c r="J22" s="14"/>
      <c r="K22" s="19"/>
      <c r="L22" s="20">
        <f t="shared" ref="L22:L30" si="1">SUM(E22,G22,I22,K22)</f>
        <v>0</v>
      </c>
    </row>
    <row r="23" spans="1:12" x14ac:dyDescent="0.15">
      <c r="A23" s="21">
        <v>17</v>
      </c>
      <c r="B23" s="20"/>
      <c r="C23" s="7"/>
      <c r="D23" s="14"/>
      <c r="E23" s="19"/>
      <c r="F23" s="14"/>
      <c r="G23" s="19"/>
      <c r="H23" s="14"/>
      <c r="I23" s="19"/>
      <c r="J23" s="14"/>
      <c r="K23" s="19"/>
      <c r="L23" s="20">
        <f t="shared" si="1"/>
        <v>0</v>
      </c>
    </row>
    <row r="24" spans="1:12" x14ac:dyDescent="0.15">
      <c r="A24" s="21">
        <v>18</v>
      </c>
      <c r="B24" s="20"/>
      <c r="C24" s="7"/>
      <c r="D24" s="14"/>
      <c r="E24" s="15"/>
      <c r="F24" s="14"/>
      <c r="G24" s="19"/>
      <c r="H24" s="14"/>
      <c r="I24" s="19"/>
      <c r="J24" s="14"/>
      <c r="K24" s="19"/>
      <c r="L24" s="20">
        <f t="shared" si="1"/>
        <v>0</v>
      </c>
    </row>
    <row r="25" spans="1:12" x14ac:dyDescent="0.15">
      <c r="A25" s="21">
        <v>19</v>
      </c>
      <c r="B25" s="20"/>
      <c r="C25" s="7"/>
      <c r="D25" s="14"/>
      <c r="E25" s="15"/>
      <c r="F25" s="14"/>
      <c r="G25" s="19"/>
      <c r="H25" s="14"/>
      <c r="I25" s="19"/>
      <c r="J25" s="14"/>
      <c r="K25" s="19"/>
      <c r="L25" s="20">
        <f t="shared" si="1"/>
        <v>0</v>
      </c>
    </row>
    <row r="26" spans="1:12" x14ac:dyDescent="0.15">
      <c r="A26" s="21">
        <v>20</v>
      </c>
      <c r="B26" s="20"/>
      <c r="C26" s="7"/>
      <c r="D26" s="14"/>
      <c r="E26" s="19"/>
      <c r="F26" s="14"/>
      <c r="G26" s="19"/>
      <c r="H26" s="14"/>
      <c r="I26" s="19"/>
      <c r="J26" s="14"/>
      <c r="K26" s="19"/>
      <c r="L26" s="20">
        <f t="shared" si="1"/>
        <v>0</v>
      </c>
    </row>
    <row r="27" spans="1:12" x14ac:dyDescent="0.15">
      <c r="A27" s="21">
        <v>21</v>
      </c>
      <c r="B27" s="20"/>
      <c r="C27" s="7"/>
      <c r="D27" s="14"/>
      <c r="E27" s="15"/>
      <c r="F27" s="14"/>
      <c r="G27" s="19"/>
      <c r="H27" s="14"/>
      <c r="I27" s="19"/>
      <c r="J27" s="14"/>
      <c r="K27" s="19"/>
      <c r="L27" s="20">
        <f t="shared" si="1"/>
        <v>0</v>
      </c>
    </row>
    <row r="28" spans="1:12" x14ac:dyDescent="0.15">
      <c r="A28" s="21">
        <v>22</v>
      </c>
      <c r="B28" s="20"/>
      <c r="C28" s="7"/>
      <c r="D28" s="14"/>
      <c r="E28" s="15"/>
      <c r="F28" s="14"/>
      <c r="G28" s="19"/>
      <c r="H28" s="14"/>
      <c r="I28" s="19"/>
      <c r="J28" s="14"/>
      <c r="K28" s="19"/>
      <c r="L28" s="20">
        <f t="shared" si="1"/>
        <v>0</v>
      </c>
    </row>
    <row r="29" spans="1:12" x14ac:dyDescent="0.15">
      <c r="A29" s="21">
        <v>23</v>
      </c>
      <c r="B29" s="20"/>
      <c r="C29" s="20"/>
      <c r="D29" s="18"/>
      <c r="E29" s="19"/>
      <c r="F29" s="18"/>
      <c r="G29" s="19"/>
      <c r="H29" s="18"/>
      <c r="I29" s="19"/>
      <c r="J29" s="18"/>
      <c r="K29" s="19"/>
      <c r="L29" s="20">
        <f t="shared" si="1"/>
        <v>0</v>
      </c>
    </row>
    <row r="30" spans="1:12" x14ac:dyDescent="0.15">
      <c r="A30" s="21">
        <v>24</v>
      </c>
      <c r="B30" s="20"/>
      <c r="C30" s="20"/>
      <c r="D30" s="18"/>
      <c r="E30" s="19"/>
      <c r="F30" s="18"/>
      <c r="G30" s="19"/>
      <c r="H30" s="18"/>
      <c r="I30" s="19"/>
      <c r="J30" s="18"/>
      <c r="K30" s="19"/>
      <c r="L30" s="20">
        <f t="shared" si="1"/>
        <v>0</v>
      </c>
    </row>
    <row r="32" spans="1:12" ht="15" customHeight="1" x14ac:dyDescent="0.15">
      <c r="J32" s="8" t="s">
        <v>26</v>
      </c>
    </row>
    <row r="33" spans="10:11" ht="15" customHeight="1" x14ac:dyDescent="0.15">
      <c r="J33" s="26">
        <v>1</v>
      </c>
      <c r="K33" s="25">
        <v>20</v>
      </c>
    </row>
    <row r="34" spans="10:11" ht="15" customHeight="1" x14ac:dyDescent="0.15">
      <c r="J34" s="26">
        <v>2</v>
      </c>
      <c r="K34" s="25">
        <v>15</v>
      </c>
    </row>
    <row r="35" spans="10:11" ht="15" customHeight="1" x14ac:dyDescent="0.15">
      <c r="J35" s="26">
        <v>3</v>
      </c>
      <c r="K35" s="25">
        <v>12</v>
      </c>
    </row>
    <row r="36" spans="10:11" ht="15" customHeight="1" x14ac:dyDescent="0.15">
      <c r="J36" s="26">
        <v>4</v>
      </c>
      <c r="K36" s="25">
        <v>10</v>
      </c>
    </row>
    <row r="37" spans="10:11" ht="15" customHeight="1" x14ac:dyDescent="0.15">
      <c r="J37" s="26">
        <v>5</v>
      </c>
      <c r="K37" s="25">
        <v>8</v>
      </c>
    </row>
    <row r="38" spans="10:11" ht="15" customHeight="1" x14ac:dyDescent="0.15">
      <c r="J38" s="26">
        <v>6</v>
      </c>
      <c r="K38" s="25">
        <v>6</v>
      </c>
    </row>
    <row r="39" spans="10:11" ht="15" customHeight="1" x14ac:dyDescent="0.15">
      <c r="J39" s="26">
        <v>7</v>
      </c>
      <c r="K39" s="25">
        <v>4</v>
      </c>
    </row>
    <row r="40" spans="10:11" ht="15" customHeight="1" x14ac:dyDescent="0.15">
      <c r="J40" s="26">
        <v>8</v>
      </c>
      <c r="K40" s="25">
        <v>3</v>
      </c>
    </row>
    <row r="41" spans="10:11" ht="15" customHeight="1" x14ac:dyDescent="0.15">
      <c r="J41" s="26">
        <v>9</v>
      </c>
      <c r="K41" s="25">
        <v>2</v>
      </c>
    </row>
    <row r="42" spans="10:11" ht="15" customHeight="1" x14ac:dyDescent="0.15">
      <c r="J42" s="26">
        <v>10</v>
      </c>
      <c r="K42" s="25">
        <v>1</v>
      </c>
    </row>
  </sheetData>
  <sortState ref="A7:M21">
    <sortCondition descending="1" ref="L7:L21"/>
  </sortState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85" zoomScaleNormal="85" workbookViewId="0">
      <selection activeCell="N22" sqref="N22"/>
    </sheetView>
  </sheetViews>
  <sheetFormatPr defaultColWidth="9" defaultRowHeight="14.25" customHeight="1" x14ac:dyDescent="0.15"/>
  <cols>
    <col min="1" max="1" width="7.5" style="8" customWidth="1"/>
    <col min="2" max="2" width="17.5" style="8" customWidth="1"/>
    <col min="3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0" width="10" style="8" customWidth="1"/>
    <col min="11" max="11" width="12.5" style="8" customWidth="1"/>
    <col min="12" max="16384" width="9" style="8"/>
  </cols>
  <sheetData>
    <row r="1" spans="1:11" ht="14.25" customHeight="1" x14ac:dyDescent="0.15">
      <c r="A1" s="9" t="s">
        <v>41</v>
      </c>
    </row>
    <row r="2" spans="1:11" ht="14.25" customHeight="1" x14ac:dyDescent="0.15">
      <c r="A2" s="9"/>
    </row>
    <row r="3" spans="1:11" ht="14.25" customHeight="1" x14ac:dyDescent="0.15">
      <c r="A3" s="49" t="s">
        <v>31</v>
      </c>
      <c r="B3" s="50"/>
      <c r="C3" s="50"/>
      <c r="D3" s="50"/>
      <c r="E3" s="50"/>
      <c r="F3" s="50"/>
      <c r="G3" s="50"/>
      <c r="H3" s="50"/>
      <c r="I3" s="50"/>
      <c r="J3" s="51"/>
    </row>
    <row r="4" spans="1:11" ht="14.25" customHeight="1" x14ac:dyDescent="0.15">
      <c r="A4" s="52" t="s">
        <v>8</v>
      </c>
      <c r="B4" s="53" t="s">
        <v>0</v>
      </c>
      <c r="C4" s="52" t="s">
        <v>3</v>
      </c>
      <c r="D4" s="53" t="s">
        <v>51</v>
      </c>
      <c r="E4" s="53"/>
      <c r="F4" s="53" t="s">
        <v>58</v>
      </c>
      <c r="G4" s="53"/>
      <c r="H4" s="53"/>
      <c r="I4" s="53"/>
      <c r="J4" s="10" t="s">
        <v>27</v>
      </c>
      <c r="K4" s="36" t="s">
        <v>43</v>
      </c>
    </row>
    <row r="5" spans="1:11" ht="14.25" customHeight="1" x14ac:dyDescent="0.15">
      <c r="A5" s="52"/>
      <c r="B5" s="53"/>
      <c r="C5" s="53"/>
      <c r="D5" s="54">
        <v>2</v>
      </c>
      <c r="E5" s="54"/>
      <c r="F5" s="54">
        <v>0</v>
      </c>
      <c r="G5" s="54"/>
      <c r="H5" s="54"/>
      <c r="I5" s="54"/>
      <c r="J5" s="24">
        <f>ROUNDDOWN(AVERAGE(D5:I5),0)</f>
        <v>1</v>
      </c>
      <c r="K5" s="37">
        <f>IF(J5&lt;2,0,IF(J5&lt;4,1,IF(J5&lt;6,2,IF(J5&lt;8,3,IF(J5&lt;10,4,IF(J5&lt;12,5,6))))))</f>
        <v>0</v>
      </c>
    </row>
    <row r="6" spans="1:11" ht="14.25" customHeight="1" x14ac:dyDescent="0.15">
      <c r="A6" s="52"/>
      <c r="B6" s="53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28</v>
      </c>
    </row>
    <row r="7" spans="1:11" ht="14.25" customHeight="1" x14ac:dyDescent="0.15">
      <c r="A7" s="21">
        <v>1</v>
      </c>
      <c r="B7" s="20" t="s">
        <v>153</v>
      </c>
      <c r="C7" s="20">
        <v>15</v>
      </c>
      <c r="D7" s="18">
        <v>1</v>
      </c>
      <c r="E7" s="19">
        <f>VLOOKUP(D7,$H$63:$I$72,2,FALSE)</f>
        <v>20</v>
      </c>
      <c r="F7" s="14"/>
      <c r="G7" s="19"/>
      <c r="H7" s="14"/>
      <c r="I7" s="19"/>
      <c r="J7" s="20">
        <f>SUM(E7,G7,I7)</f>
        <v>20</v>
      </c>
    </row>
    <row r="8" spans="1:11" ht="14.25" customHeight="1" x14ac:dyDescent="0.15">
      <c r="A8" s="21">
        <v>2</v>
      </c>
      <c r="B8" s="20"/>
      <c r="C8" s="20"/>
      <c r="D8" s="18"/>
      <c r="E8" s="19"/>
      <c r="F8" s="14"/>
      <c r="G8" s="19"/>
      <c r="H8" s="14"/>
      <c r="I8" s="19"/>
      <c r="J8" s="20">
        <f>SUM(E8,G8,I8)</f>
        <v>0</v>
      </c>
    </row>
    <row r="9" spans="1:11" ht="14.25" customHeight="1" x14ac:dyDescent="0.15">
      <c r="A9" s="21">
        <v>3</v>
      </c>
      <c r="B9" s="20"/>
      <c r="C9" s="20"/>
      <c r="D9" s="18"/>
      <c r="E9" s="19"/>
      <c r="F9" s="14"/>
      <c r="G9" s="19"/>
      <c r="H9" s="14"/>
      <c r="I9" s="19"/>
      <c r="J9" s="20">
        <f>SUM(E9,G9,I9)</f>
        <v>0</v>
      </c>
    </row>
    <row r="11" spans="1:11" ht="14.25" customHeight="1" x14ac:dyDescent="0.15">
      <c r="A11" s="49" t="s">
        <v>4</v>
      </c>
      <c r="B11" s="50"/>
      <c r="C11" s="50"/>
      <c r="D11" s="50"/>
      <c r="E11" s="50"/>
      <c r="F11" s="50"/>
      <c r="G11" s="50"/>
      <c r="H11" s="50"/>
      <c r="I11" s="50"/>
      <c r="J11" s="51"/>
    </row>
    <row r="12" spans="1:11" ht="14.25" customHeight="1" x14ac:dyDescent="0.15">
      <c r="A12" s="59" t="s">
        <v>8</v>
      </c>
      <c r="B12" s="58" t="s">
        <v>0</v>
      </c>
      <c r="C12" s="59" t="s">
        <v>3</v>
      </c>
      <c r="D12" s="53" t="s">
        <v>51</v>
      </c>
      <c r="E12" s="53"/>
      <c r="F12" s="53" t="s">
        <v>58</v>
      </c>
      <c r="G12" s="53"/>
      <c r="H12" s="53"/>
      <c r="I12" s="53"/>
      <c r="J12" s="10" t="s">
        <v>27</v>
      </c>
      <c r="K12" s="36" t="s">
        <v>42</v>
      </c>
    </row>
    <row r="13" spans="1:11" ht="14.25" customHeight="1" x14ac:dyDescent="0.15">
      <c r="A13" s="59"/>
      <c r="B13" s="58"/>
      <c r="C13" s="58"/>
      <c r="D13" s="57">
        <v>0</v>
      </c>
      <c r="E13" s="57"/>
      <c r="F13" s="54">
        <v>3</v>
      </c>
      <c r="G13" s="54"/>
      <c r="H13" s="54"/>
      <c r="I13" s="54"/>
      <c r="J13" s="24">
        <f>ROUNDDOWN(AVERAGE(D13:I13),0)</f>
        <v>1</v>
      </c>
      <c r="K13" s="37">
        <f>IF(J13&lt;2,0,IF(J13&lt;4,1,IF(J13&lt;6,2,IF(J13&lt;8,3,IF(J13&lt;10,4,IF(J13&lt;12,5,6))))))</f>
        <v>0</v>
      </c>
    </row>
    <row r="14" spans="1:11" ht="14.25" customHeight="1" x14ac:dyDescent="0.15">
      <c r="A14" s="59"/>
      <c r="B14" s="58"/>
      <c r="C14" s="58"/>
      <c r="D14" s="22" t="s">
        <v>1</v>
      </c>
      <c r="E14" s="23" t="s">
        <v>2</v>
      </c>
      <c r="F14" s="11" t="s">
        <v>1</v>
      </c>
      <c r="G14" s="12" t="s">
        <v>2</v>
      </c>
      <c r="H14" s="11" t="s">
        <v>1</v>
      </c>
      <c r="I14" s="12" t="s">
        <v>2</v>
      </c>
      <c r="J14" s="10" t="s">
        <v>28</v>
      </c>
    </row>
    <row r="15" spans="1:11" ht="14.25" customHeight="1" x14ac:dyDescent="0.15">
      <c r="A15" s="21">
        <v>1</v>
      </c>
      <c r="B15" s="20" t="s">
        <v>215</v>
      </c>
      <c r="C15" s="20">
        <v>78</v>
      </c>
      <c r="D15" s="18"/>
      <c r="E15" s="19" t="e">
        <f>VLOOKUP(D15,$H$63:$I$72,2,FALSE)</f>
        <v>#N/A</v>
      </c>
      <c r="F15" s="14">
        <v>1</v>
      </c>
      <c r="G15" s="19">
        <v>20</v>
      </c>
      <c r="H15" s="14"/>
      <c r="I15" s="19"/>
      <c r="J15" s="20" t="e">
        <f>SUM(E15,G15,I15)</f>
        <v>#N/A</v>
      </c>
    </row>
    <row r="16" spans="1:11" ht="14.25" customHeight="1" x14ac:dyDescent="0.15">
      <c r="A16" s="21">
        <v>2</v>
      </c>
      <c r="B16" s="20"/>
      <c r="C16" s="20"/>
      <c r="D16" s="18"/>
      <c r="E16" s="19"/>
      <c r="F16" s="14"/>
      <c r="G16" s="19"/>
      <c r="H16" s="14"/>
      <c r="I16" s="19"/>
      <c r="J16" s="20">
        <f t="shared" ref="J16:J17" si="0">SUM(E16,G16,I16)</f>
        <v>0</v>
      </c>
    </row>
    <row r="17" spans="1:11" ht="14.25" customHeight="1" x14ac:dyDescent="0.15">
      <c r="A17" s="21">
        <v>3</v>
      </c>
      <c r="B17" s="20"/>
      <c r="C17" s="20"/>
      <c r="D17" s="18"/>
      <c r="E17" s="19"/>
      <c r="F17" s="14"/>
      <c r="G17" s="15"/>
      <c r="H17" s="14"/>
      <c r="I17" s="15"/>
      <c r="J17" s="20">
        <f t="shared" si="0"/>
        <v>0</v>
      </c>
    </row>
    <row r="19" spans="1:11" ht="14.25" customHeight="1" x14ac:dyDescent="0.15">
      <c r="A19" s="49" t="s">
        <v>32</v>
      </c>
      <c r="B19" s="50"/>
      <c r="C19" s="50"/>
      <c r="D19" s="50"/>
      <c r="E19" s="50"/>
      <c r="F19" s="50"/>
      <c r="G19" s="50"/>
      <c r="H19" s="50"/>
      <c r="I19" s="50"/>
      <c r="J19" s="51"/>
    </row>
    <row r="20" spans="1:11" ht="14.25" customHeight="1" x14ac:dyDescent="0.15">
      <c r="A20" s="59" t="s">
        <v>8</v>
      </c>
      <c r="B20" s="58" t="s">
        <v>0</v>
      </c>
      <c r="C20" s="59" t="s">
        <v>3</v>
      </c>
      <c r="D20" s="53" t="s">
        <v>51</v>
      </c>
      <c r="E20" s="53"/>
      <c r="F20" s="53" t="s">
        <v>58</v>
      </c>
      <c r="G20" s="53"/>
      <c r="H20" s="53"/>
      <c r="I20" s="53"/>
      <c r="J20" s="10" t="s">
        <v>27</v>
      </c>
      <c r="K20" s="36" t="s">
        <v>42</v>
      </c>
    </row>
    <row r="21" spans="1:11" ht="14.25" customHeight="1" x14ac:dyDescent="0.15">
      <c r="A21" s="59"/>
      <c r="B21" s="58"/>
      <c r="C21" s="58"/>
      <c r="D21" s="57">
        <v>3</v>
      </c>
      <c r="E21" s="57"/>
      <c r="F21" s="54">
        <v>3</v>
      </c>
      <c r="G21" s="54"/>
      <c r="H21" s="54"/>
      <c r="I21" s="54"/>
      <c r="J21" s="24">
        <f>ROUNDDOWN(AVERAGE(D21:I21),0)</f>
        <v>3</v>
      </c>
      <c r="K21" s="37">
        <f>IF(J21&lt;2,0,IF(J21&lt;4,1,IF(J21&lt;6,2,IF(J21&lt;8,3,IF(J21&lt;10,4,IF(J21&lt;12,5,6))))))</f>
        <v>1</v>
      </c>
    </row>
    <row r="22" spans="1:11" ht="14.25" customHeight="1" x14ac:dyDescent="0.15">
      <c r="A22" s="59"/>
      <c r="B22" s="58"/>
      <c r="C22" s="58"/>
      <c r="D22" s="22" t="s">
        <v>1</v>
      </c>
      <c r="E22" s="23" t="s">
        <v>2</v>
      </c>
      <c r="F22" s="11" t="s">
        <v>1</v>
      </c>
      <c r="G22" s="12" t="s">
        <v>2</v>
      </c>
      <c r="H22" s="11" t="s">
        <v>1</v>
      </c>
      <c r="I22" s="12" t="s">
        <v>2</v>
      </c>
      <c r="J22" s="10" t="s">
        <v>28</v>
      </c>
    </row>
    <row r="23" spans="1:11" ht="14.25" customHeight="1" x14ac:dyDescent="0.15">
      <c r="A23" s="21">
        <v>1</v>
      </c>
      <c r="B23" s="20" t="s">
        <v>216</v>
      </c>
      <c r="C23" s="20">
        <v>64</v>
      </c>
      <c r="D23" s="18"/>
      <c r="E23" s="19"/>
      <c r="F23" s="18">
        <v>1</v>
      </c>
      <c r="G23" s="19">
        <v>20</v>
      </c>
      <c r="H23" s="18"/>
      <c r="I23" s="19"/>
      <c r="J23" s="20">
        <f>SUM(E23,G23,I23)</f>
        <v>20</v>
      </c>
    </row>
    <row r="24" spans="1:11" ht="14.25" customHeight="1" x14ac:dyDescent="0.15">
      <c r="A24" s="21">
        <v>2</v>
      </c>
      <c r="B24" s="20" t="s">
        <v>154</v>
      </c>
      <c r="C24" s="20">
        <v>37</v>
      </c>
      <c r="D24" s="18">
        <v>1</v>
      </c>
      <c r="E24" s="19">
        <f>VLOOKUP(D24,$H$63:$I$72,2,FALSE)</f>
        <v>20</v>
      </c>
      <c r="F24" s="18"/>
      <c r="G24" s="19"/>
      <c r="H24" s="18"/>
      <c r="I24" s="19"/>
      <c r="J24" s="20">
        <f>SUM(E24,G24,I24)</f>
        <v>20</v>
      </c>
    </row>
    <row r="25" spans="1:11" ht="14.25" customHeight="1" x14ac:dyDescent="0.15">
      <c r="A25" s="13">
        <v>3</v>
      </c>
      <c r="B25" s="20"/>
      <c r="C25" s="20"/>
      <c r="D25" s="18"/>
      <c r="E25" s="19"/>
      <c r="F25" s="14"/>
      <c r="G25" s="19"/>
      <c r="H25" s="14"/>
      <c r="I25" s="19"/>
      <c r="J25" s="20">
        <f t="shared" ref="J25" si="1">SUM(E25,G25,I25)</f>
        <v>0</v>
      </c>
    </row>
    <row r="27" spans="1:11" ht="14.25" customHeight="1" x14ac:dyDescent="0.15">
      <c r="A27" s="49" t="s">
        <v>33</v>
      </c>
      <c r="B27" s="50"/>
      <c r="C27" s="50"/>
      <c r="D27" s="50"/>
      <c r="E27" s="50"/>
      <c r="F27" s="50"/>
      <c r="G27" s="50"/>
      <c r="H27" s="50"/>
      <c r="I27" s="50"/>
      <c r="J27" s="51"/>
    </row>
    <row r="28" spans="1:11" ht="14.25" customHeight="1" x14ac:dyDescent="0.15">
      <c r="A28" s="59" t="s">
        <v>8</v>
      </c>
      <c r="B28" s="58" t="s">
        <v>0</v>
      </c>
      <c r="C28" s="59" t="s">
        <v>3</v>
      </c>
      <c r="D28" s="53" t="s">
        <v>51</v>
      </c>
      <c r="E28" s="53"/>
      <c r="F28" s="53" t="s">
        <v>58</v>
      </c>
      <c r="G28" s="53"/>
      <c r="H28" s="53"/>
      <c r="I28" s="53"/>
      <c r="J28" s="10" t="s">
        <v>27</v>
      </c>
      <c r="K28" s="36" t="s">
        <v>42</v>
      </c>
    </row>
    <row r="29" spans="1:11" ht="14.25" customHeight="1" x14ac:dyDescent="0.15">
      <c r="A29" s="59"/>
      <c r="B29" s="58"/>
      <c r="C29" s="58"/>
      <c r="D29" s="57">
        <v>4</v>
      </c>
      <c r="E29" s="57"/>
      <c r="F29" s="54">
        <v>6</v>
      </c>
      <c r="G29" s="54"/>
      <c r="H29" s="54"/>
      <c r="I29" s="54"/>
      <c r="J29" s="24">
        <f>ROUNDDOWN(AVERAGE(D29:I29),0)</f>
        <v>5</v>
      </c>
      <c r="K29" s="37">
        <f>IF(J29&lt;2,0,IF(J29&lt;4,1,IF(J29&lt;6,2,IF(J29&lt;8,3,IF(J29&lt;10,4,IF(J29&lt;12,5,6))))))</f>
        <v>2</v>
      </c>
    </row>
    <row r="30" spans="1:11" ht="14.25" customHeight="1" x14ac:dyDescent="0.15">
      <c r="A30" s="59"/>
      <c r="B30" s="58"/>
      <c r="C30" s="58"/>
      <c r="D30" s="22" t="s">
        <v>1</v>
      </c>
      <c r="E30" s="23" t="s">
        <v>2</v>
      </c>
      <c r="F30" s="11" t="s">
        <v>1</v>
      </c>
      <c r="G30" s="12" t="s">
        <v>2</v>
      </c>
      <c r="H30" s="11" t="s">
        <v>1</v>
      </c>
      <c r="I30" s="12" t="s">
        <v>2</v>
      </c>
      <c r="J30" s="10" t="s">
        <v>28</v>
      </c>
    </row>
    <row r="31" spans="1:11" ht="14.25" customHeight="1" x14ac:dyDescent="0.15">
      <c r="A31" s="21">
        <v>1</v>
      </c>
      <c r="B31" s="20" t="s">
        <v>155</v>
      </c>
      <c r="C31" s="20">
        <v>240</v>
      </c>
      <c r="D31" s="18">
        <v>1</v>
      </c>
      <c r="E31" s="19">
        <f>VLOOKUP(D31,$H$63:$I$72,2,FALSE)</f>
        <v>20</v>
      </c>
      <c r="F31" s="14">
        <v>1</v>
      </c>
      <c r="G31" s="19">
        <v>20</v>
      </c>
      <c r="H31" s="14"/>
      <c r="I31" s="19"/>
      <c r="J31" s="20">
        <f>SUM(E31,G31,I31)</f>
        <v>40</v>
      </c>
    </row>
    <row r="32" spans="1:11" ht="14.25" customHeight="1" x14ac:dyDescent="0.15">
      <c r="A32" s="21">
        <v>2</v>
      </c>
      <c r="B32" s="20" t="s">
        <v>217</v>
      </c>
      <c r="C32" s="20">
        <v>39</v>
      </c>
      <c r="D32" s="18"/>
      <c r="E32" s="19"/>
      <c r="F32" s="14">
        <v>2</v>
      </c>
      <c r="G32" s="19">
        <v>15</v>
      </c>
      <c r="H32" s="14"/>
      <c r="I32" s="19"/>
      <c r="J32" s="20">
        <f>SUM(E32,G32,I32)</f>
        <v>15</v>
      </c>
    </row>
    <row r="33" spans="1:11" ht="14.25" customHeight="1" x14ac:dyDescent="0.15">
      <c r="A33" s="21">
        <v>3</v>
      </c>
      <c r="B33" s="20" t="s">
        <v>156</v>
      </c>
      <c r="C33" s="20">
        <v>40</v>
      </c>
      <c r="D33" s="18">
        <v>2</v>
      </c>
      <c r="E33" s="19">
        <f>VLOOKUP(D33,$H$63:$I$72,2,FALSE)</f>
        <v>15</v>
      </c>
      <c r="F33" s="18"/>
      <c r="G33" s="19"/>
      <c r="H33" s="18"/>
      <c r="I33" s="19"/>
      <c r="J33" s="20">
        <f>SUM(E33,G33,I33)</f>
        <v>15</v>
      </c>
    </row>
    <row r="34" spans="1:11" ht="14.25" customHeight="1" x14ac:dyDescent="0.15">
      <c r="A34" s="21">
        <v>4</v>
      </c>
      <c r="B34" s="20" t="s">
        <v>218</v>
      </c>
      <c r="C34" s="20">
        <v>48</v>
      </c>
      <c r="D34" s="18"/>
      <c r="E34" s="19"/>
      <c r="F34" s="14">
        <v>3</v>
      </c>
      <c r="G34" s="19">
        <v>12</v>
      </c>
      <c r="H34" s="14"/>
      <c r="I34" s="19"/>
      <c r="J34" s="20">
        <f>SUM(E34,G34,I34)</f>
        <v>12</v>
      </c>
    </row>
    <row r="35" spans="1:11" ht="14.25" customHeight="1" x14ac:dyDescent="0.15">
      <c r="A35" s="21">
        <v>5</v>
      </c>
      <c r="B35" s="20"/>
      <c r="C35" s="20"/>
      <c r="D35" s="18"/>
      <c r="E35" s="19"/>
      <c r="F35" s="14"/>
      <c r="G35" s="19"/>
      <c r="H35" s="14"/>
      <c r="I35" s="19"/>
      <c r="J35" s="20">
        <f t="shared" ref="J35" si="2">SUM(E35,G35,I35)</f>
        <v>0</v>
      </c>
    </row>
    <row r="37" spans="1:11" ht="14.25" customHeight="1" x14ac:dyDescent="0.15">
      <c r="A37" s="49" t="s">
        <v>34</v>
      </c>
      <c r="B37" s="50"/>
      <c r="C37" s="50"/>
      <c r="D37" s="50"/>
      <c r="E37" s="50"/>
      <c r="F37" s="50"/>
      <c r="G37" s="50"/>
      <c r="H37" s="50"/>
      <c r="I37" s="50"/>
      <c r="J37" s="51"/>
    </row>
    <row r="38" spans="1:11" ht="14.25" customHeight="1" x14ac:dyDescent="0.15">
      <c r="A38" s="59" t="s">
        <v>8</v>
      </c>
      <c r="B38" s="58" t="s">
        <v>0</v>
      </c>
      <c r="C38" s="59" t="s">
        <v>3</v>
      </c>
      <c r="D38" s="53" t="s">
        <v>51</v>
      </c>
      <c r="E38" s="53"/>
      <c r="F38" s="53" t="s">
        <v>58</v>
      </c>
      <c r="G38" s="53"/>
      <c r="H38" s="53"/>
      <c r="I38" s="53"/>
      <c r="J38" s="10" t="s">
        <v>27</v>
      </c>
      <c r="K38" s="36" t="s">
        <v>42</v>
      </c>
    </row>
    <row r="39" spans="1:11" ht="14.25" customHeight="1" x14ac:dyDescent="0.15">
      <c r="A39" s="59"/>
      <c r="B39" s="58"/>
      <c r="C39" s="58"/>
      <c r="D39" s="57">
        <v>10</v>
      </c>
      <c r="E39" s="57"/>
      <c r="F39" s="54">
        <v>12</v>
      </c>
      <c r="G39" s="54"/>
      <c r="H39" s="54"/>
      <c r="I39" s="54"/>
      <c r="J39" s="24">
        <f>ROUNDDOWN(AVERAGE(D39:I39),0)</f>
        <v>11</v>
      </c>
      <c r="K39" s="37">
        <f>IF(J39&lt;2,0,IF(J39&lt;4,1,IF(J39&lt;6,2,IF(J39&lt;8,3,IF(J39&lt;10,4,IF(J39&lt;12,5,6))))))</f>
        <v>5</v>
      </c>
    </row>
    <row r="40" spans="1:11" ht="14.25" customHeight="1" x14ac:dyDescent="0.15">
      <c r="A40" s="59"/>
      <c r="B40" s="58"/>
      <c r="C40" s="58"/>
      <c r="D40" s="22" t="s">
        <v>1</v>
      </c>
      <c r="E40" s="23" t="s">
        <v>2</v>
      </c>
      <c r="F40" s="11" t="s">
        <v>1</v>
      </c>
      <c r="G40" s="12" t="s">
        <v>2</v>
      </c>
      <c r="H40" s="11" t="s">
        <v>1</v>
      </c>
      <c r="I40" s="12" t="s">
        <v>2</v>
      </c>
      <c r="J40" s="10" t="s">
        <v>28</v>
      </c>
    </row>
    <row r="41" spans="1:11" ht="14.25" customHeight="1" x14ac:dyDescent="0.15">
      <c r="A41" s="21">
        <v>1</v>
      </c>
      <c r="B41" s="20" t="s">
        <v>157</v>
      </c>
      <c r="C41" s="7">
        <v>18</v>
      </c>
      <c r="D41" s="14">
        <v>1</v>
      </c>
      <c r="E41" s="19">
        <f>VLOOKUP(D41,$H$63:$I$72,2,FALSE)</f>
        <v>20</v>
      </c>
      <c r="F41" s="14">
        <v>4</v>
      </c>
      <c r="G41" s="19">
        <f t="shared" ref="G41:G48" si="3">VLOOKUP(F41,$H$63:$I$72,2,FALSE)</f>
        <v>10</v>
      </c>
      <c r="H41" s="14"/>
      <c r="I41" s="19"/>
      <c r="J41" s="20">
        <f>SUM(E41,G41,I41)</f>
        <v>30</v>
      </c>
    </row>
    <row r="42" spans="1:11" ht="14.25" customHeight="1" x14ac:dyDescent="0.15">
      <c r="A42" s="21">
        <v>2</v>
      </c>
      <c r="B42" s="20" t="s">
        <v>219</v>
      </c>
      <c r="C42" s="20">
        <v>47</v>
      </c>
      <c r="D42" s="18"/>
      <c r="E42" s="19"/>
      <c r="F42" s="14">
        <v>1</v>
      </c>
      <c r="G42" s="19">
        <f t="shared" si="3"/>
        <v>20</v>
      </c>
      <c r="H42" s="14"/>
      <c r="I42" s="19"/>
      <c r="J42" s="20">
        <f>SUM(E42,G42,I42)</f>
        <v>20</v>
      </c>
    </row>
    <row r="43" spans="1:11" ht="14.25" customHeight="1" x14ac:dyDescent="0.15">
      <c r="A43" s="21">
        <v>3</v>
      </c>
      <c r="B43" s="20" t="s">
        <v>158</v>
      </c>
      <c r="C43" s="20">
        <v>32</v>
      </c>
      <c r="D43" s="18">
        <v>2</v>
      </c>
      <c r="E43" s="19">
        <f>VLOOKUP(D43,$H$63:$I$72,2,FALSE)</f>
        <v>15</v>
      </c>
      <c r="F43" s="18">
        <v>8</v>
      </c>
      <c r="G43" s="19">
        <f t="shared" si="3"/>
        <v>3</v>
      </c>
      <c r="H43" s="18"/>
      <c r="I43" s="19"/>
      <c r="J43" s="20">
        <f t="shared" ref="J43:J50" si="4">SUM(E43,G43,I43)</f>
        <v>18</v>
      </c>
    </row>
    <row r="44" spans="1:11" ht="14.25" customHeight="1" x14ac:dyDescent="0.15">
      <c r="A44" s="21">
        <v>4</v>
      </c>
      <c r="B44" s="20" t="s">
        <v>220</v>
      </c>
      <c r="C44" s="20">
        <v>98</v>
      </c>
      <c r="D44" s="18"/>
      <c r="E44" s="19"/>
      <c r="F44" s="14">
        <v>2</v>
      </c>
      <c r="G44" s="19">
        <f t="shared" si="3"/>
        <v>15</v>
      </c>
      <c r="H44" s="14"/>
      <c r="I44" s="19"/>
      <c r="J44" s="20">
        <f>SUM(E44,G44,I44)</f>
        <v>15</v>
      </c>
    </row>
    <row r="45" spans="1:11" ht="14.25" customHeight="1" x14ac:dyDescent="0.15">
      <c r="A45" s="21">
        <v>5</v>
      </c>
      <c r="B45" s="20" t="s">
        <v>159</v>
      </c>
      <c r="C45" s="20">
        <v>91</v>
      </c>
      <c r="D45" s="18">
        <v>3</v>
      </c>
      <c r="E45" s="19">
        <f>VLOOKUP(D45,$H$63:$I$72,2,FALSE)</f>
        <v>12</v>
      </c>
      <c r="F45" s="14">
        <v>10</v>
      </c>
      <c r="G45" s="19">
        <f t="shared" si="3"/>
        <v>1</v>
      </c>
      <c r="H45" s="14"/>
      <c r="I45" s="19"/>
      <c r="J45" s="20">
        <f t="shared" si="4"/>
        <v>13</v>
      </c>
    </row>
    <row r="46" spans="1:11" ht="14.25" customHeight="1" x14ac:dyDescent="0.15">
      <c r="A46" s="21">
        <v>6</v>
      </c>
      <c r="B46" s="20" t="s">
        <v>221</v>
      </c>
      <c r="C46" s="20">
        <v>74</v>
      </c>
      <c r="D46" s="18"/>
      <c r="E46" s="19"/>
      <c r="F46" s="18">
        <v>3</v>
      </c>
      <c r="G46" s="19">
        <f t="shared" si="3"/>
        <v>12</v>
      </c>
      <c r="H46" s="18"/>
      <c r="I46" s="19"/>
      <c r="J46" s="20">
        <f>SUM(E46,G46,I46)</f>
        <v>12</v>
      </c>
    </row>
    <row r="47" spans="1:11" ht="14.25" customHeight="1" x14ac:dyDescent="0.15">
      <c r="A47" s="21">
        <v>7</v>
      </c>
      <c r="B47" s="20" t="s">
        <v>160</v>
      </c>
      <c r="C47" s="20">
        <v>19</v>
      </c>
      <c r="D47" s="18">
        <v>4</v>
      </c>
      <c r="E47" s="19">
        <f>VLOOKUP(D47,$H$63:$I$72,2,FALSE)</f>
        <v>10</v>
      </c>
      <c r="F47" s="18">
        <v>9</v>
      </c>
      <c r="G47" s="19">
        <f t="shared" si="3"/>
        <v>2</v>
      </c>
      <c r="H47" s="18"/>
      <c r="I47" s="19"/>
      <c r="J47" s="20">
        <f>SUM(E47,G47,I47)</f>
        <v>12</v>
      </c>
    </row>
    <row r="48" spans="1:11" ht="14.25" customHeight="1" x14ac:dyDescent="0.15">
      <c r="A48" s="21">
        <v>8</v>
      </c>
      <c r="B48" s="20" t="s">
        <v>161</v>
      </c>
      <c r="C48" s="20">
        <v>11</v>
      </c>
      <c r="D48" s="18">
        <v>5</v>
      </c>
      <c r="E48" s="19">
        <f>VLOOKUP(D48,$H$63:$I$72,2,FALSE)</f>
        <v>8</v>
      </c>
      <c r="F48" s="18">
        <v>7</v>
      </c>
      <c r="G48" s="19">
        <f t="shared" si="3"/>
        <v>4</v>
      </c>
      <c r="H48" s="18"/>
      <c r="I48" s="19"/>
      <c r="J48" s="20">
        <f>SUM(E48,G48,I48)</f>
        <v>12</v>
      </c>
    </row>
    <row r="49" spans="1:13" ht="14.25" customHeight="1" x14ac:dyDescent="0.15">
      <c r="A49" s="21">
        <v>9</v>
      </c>
      <c r="B49" s="20" t="s">
        <v>222</v>
      </c>
      <c r="C49" s="20">
        <v>13</v>
      </c>
      <c r="D49" s="18"/>
      <c r="E49" s="19"/>
      <c r="F49" s="14">
        <v>5</v>
      </c>
      <c r="G49" s="19">
        <f>VLOOKUP(F49,$H$63:$I$72,2,FALSE)</f>
        <v>8</v>
      </c>
      <c r="H49" s="14"/>
      <c r="I49" s="19"/>
      <c r="J49" s="20">
        <f t="shared" si="4"/>
        <v>8</v>
      </c>
    </row>
    <row r="50" spans="1:13" ht="14.25" customHeight="1" x14ac:dyDescent="0.15">
      <c r="A50" s="21">
        <v>10</v>
      </c>
      <c r="B50" s="20" t="s">
        <v>224</v>
      </c>
      <c r="C50" s="20">
        <v>72</v>
      </c>
      <c r="D50" s="18"/>
      <c r="E50" s="19"/>
      <c r="F50" s="14">
        <v>6</v>
      </c>
      <c r="G50" s="19">
        <f>VLOOKUP(F50,$H$63:$I$72,2,FALSE)</f>
        <v>6</v>
      </c>
      <c r="H50" s="14"/>
      <c r="I50" s="19"/>
      <c r="J50" s="20">
        <f t="shared" si="4"/>
        <v>6</v>
      </c>
    </row>
    <row r="52" spans="1:13" ht="15" x14ac:dyDescent="0.15">
      <c r="A52" s="49" t="s">
        <v>35</v>
      </c>
      <c r="B52" s="50"/>
      <c r="C52" s="50"/>
      <c r="D52" s="50"/>
      <c r="E52" s="50"/>
      <c r="F52" s="50"/>
      <c r="G52" s="50"/>
      <c r="H52" s="50"/>
      <c r="I52" s="50"/>
      <c r="J52" s="51"/>
    </row>
    <row r="53" spans="1:13" ht="15" customHeight="1" x14ac:dyDescent="0.15">
      <c r="A53" s="52" t="s">
        <v>8</v>
      </c>
      <c r="B53" s="53" t="s">
        <v>0</v>
      </c>
      <c r="C53" s="52" t="s">
        <v>3</v>
      </c>
      <c r="D53" s="53" t="s">
        <v>51</v>
      </c>
      <c r="E53" s="53"/>
      <c r="F53" s="53" t="s">
        <v>58</v>
      </c>
      <c r="G53" s="53"/>
      <c r="H53" s="53"/>
      <c r="I53" s="53"/>
      <c r="J53" s="10" t="s">
        <v>27</v>
      </c>
      <c r="K53" s="36" t="s">
        <v>42</v>
      </c>
      <c r="L53" s="30"/>
      <c r="M53" s="30"/>
    </row>
    <row r="54" spans="1:13" ht="15" x14ac:dyDescent="0.15">
      <c r="A54" s="52"/>
      <c r="B54" s="53"/>
      <c r="C54" s="53"/>
      <c r="D54" s="54">
        <v>2</v>
      </c>
      <c r="E54" s="54"/>
      <c r="F54" s="54">
        <v>5</v>
      </c>
      <c r="G54" s="54"/>
      <c r="H54" s="54"/>
      <c r="I54" s="54"/>
      <c r="J54" s="24">
        <f>ROUNDDOWN(AVERAGE(D54:I54),0)</f>
        <v>3</v>
      </c>
      <c r="K54" s="37">
        <f>IF(J54&lt;2,0,IF(J54&lt;4,1,IF(J54&lt;6,2,IF(J54&lt;8,3,IF(J54&lt;10,4,IF(J54&lt;12,5,6))))))</f>
        <v>1</v>
      </c>
      <c r="L54" s="31"/>
      <c r="M54" s="31"/>
    </row>
    <row r="55" spans="1:13" ht="15" x14ac:dyDescent="0.15">
      <c r="A55" s="52"/>
      <c r="B55" s="53"/>
      <c r="C55" s="53"/>
      <c r="D55" s="11" t="s">
        <v>1</v>
      </c>
      <c r="E55" s="12" t="s">
        <v>2</v>
      </c>
      <c r="F55" s="11" t="s">
        <v>1</v>
      </c>
      <c r="G55" s="12" t="s">
        <v>2</v>
      </c>
      <c r="H55" s="11" t="s">
        <v>1</v>
      </c>
      <c r="I55" s="12" t="s">
        <v>2</v>
      </c>
      <c r="J55" s="10" t="s">
        <v>28</v>
      </c>
    </row>
    <row r="56" spans="1:13" ht="15" x14ac:dyDescent="0.15">
      <c r="A56" s="21">
        <v>1</v>
      </c>
      <c r="B56" s="20" t="s">
        <v>162</v>
      </c>
      <c r="C56" s="20">
        <v>43</v>
      </c>
      <c r="D56" s="18">
        <v>1</v>
      </c>
      <c r="E56" s="19">
        <f>VLOOKUP(D56,$H$63:$I$72,2,FALSE)</f>
        <v>20</v>
      </c>
      <c r="F56" s="18">
        <v>2</v>
      </c>
      <c r="G56" s="19">
        <v>15</v>
      </c>
      <c r="H56" s="18"/>
      <c r="I56" s="19"/>
      <c r="J56" s="20">
        <f t="shared" ref="J56:J60" si="5">SUM(E56,G56,I56)</f>
        <v>35</v>
      </c>
    </row>
    <row r="57" spans="1:13" ht="15" x14ac:dyDescent="0.15">
      <c r="A57" s="21">
        <v>2</v>
      </c>
      <c r="B57" s="20" t="s">
        <v>223</v>
      </c>
      <c r="C57" s="20">
        <v>22</v>
      </c>
      <c r="D57" s="18"/>
      <c r="E57" s="19"/>
      <c r="F57" s="18">
        <v>1</v>
      </c>
      <c r="G57" s="19">
        <v>20</v>
      </c>
      <c r="H57" s="18"/>
      <c r="I57" s="19"/>
      <c r="J57" s="20">
        <f t="shared" si="5"/>
        <v>20</v>
      </c>
    </row>
    <row r="58" spans="1:13" ht="15" x14ac:dyDescent="0.15">
      <c r="A58" s="21">
        <v>3</v>
      </c>
      <c r="B58" s="20"/>
      <c r="C58" s="20"/>
      <c r="D58" s="18"/>
      <c r="E58" s="19"/>
      <c r="F58" s="18"/>
      <c r="G58" s="19"/>
      <c r="H58" s="18"/>
      <c r="I58" s="19"/>
      <c r="J58" s="20">
        <f t="shared" si="5"/>
        <v>0</v>
      </c>
    </row>
    <row r="59" spans="1:13" ht="15" x14ac:dyDescent="0.15">
      <c r="A59" s="21">
        <v>4</v>
      </c>
      <c r="B59" s="20"/>
      <c r="C59" s="33"/>
      <c r="D59" s="18"/>
      <c r="E59" s="19"/>
      <c r="F59" s="18"/>
      <c r="G59" s="19"/>
      <c r="H59" s="18"/>
      <c r="I59" s="19"/>
      <c r="J59" s="20">
        <f t="shared" si="5"/>
        <v>0</v>
      </c>
    </row>
    <row r="60" spans="1:13" ht="15" x14ac:dyDescent="0.15">
      <c r="A60" s="21">
        <v>5</v>
      </c>
      <c r="B60" s="20"/>
      <c r="C60" s="7"/>
      <c r="D60" s="14"/>
      <c r="E60" s="19"/>
      <c r="F60" s="14"/>
      <c r="G60" s="19"/>
      <c r="H60" s="14"/>
      <c r="I60" s="19"/>
      <c r="J60" s="20">
        <f t="shared" si="5"/>
        <v>0</v>
      </c>
    </row>
    <row r="62" spans="1:13" ht="14.25" customHeight="1" x14ac:dyDescent="0.15">
      <c r="H62" s="8" t="s">
        <v>26</v>
      </c>
    </row>
    <row r="63" spans="1:13" ht="14.25" customHeight="1" x14ac:dyDescent="0.15">
      <c r="H63" s="26">
        <v>1</v>
      </c>
      <c r="I63" s="25">
        <v>20</v>
      </c>
    </row>
    <row r="64" spans="1:13" ht="14.25" customHeight="1" x14ac:dyDescent="0.15">
      <c r="H64" s="26">
        <v>2</v>
      </c>
      <c r="I64" s="25">
        <v>15</v>
      </c>
    </row>
    <row r="65" spans="8:9" ht="14.25" customHeight="1" x14ac:dyDescent="0.15">
      <c r="H65" s="26">
        <v>3</v>
      </c>
      <c r="I65" s="25">
        <v>12</v>
      </c>
    </row>
    <row r="66" spans="8:9" ht="14.25" customHeight="1" x14ac:dyDescent="0.15">
      <c r="H66" s="26">
        <v>4</v>
      </c>
      <c r="I66" s="25">
        <v>10</v>
      </c>
    </row>
    <row r="67" spans="8:9" ht="14.25" customHeight="1" x14ac:dyDescent="0.15">
      <c r="H67" s="26">
        <v>5</v>
      </c>
      <c r="I67" s="25">
        <v>8</v>
      </c>
    </row>
    <row r="68" spans="8:9" ht="14.25" customHeight="1" x14ac:dyDescent="0.15">
      <c r="H68" s="26">
        <v>6</v>
      </c>
      <c r="I68" s="25">
        <v>6</v>
      </c>
    </row>
    <row r="69" spans="8:9" ht="14.25" customHeight="1" x14ac:dyDescent="0.15">
      <c r="H69" s="26">
        <v>7</v>
      </c>
      <c r="I69" s="25">
        <v>4</v>
      </c>
    </row>
    <row r="70" spans="8:9" ht="14.25" customHeight="1" x14ac:dyDescent="0.15">
      <c r="H70" s="26">
        <v>8</v>
      </c>
      <c r="I70" s="25">
        <v>3</v>
      </c>
    </row>
    <row r="71" spans="8:9" ht="14.25" customHeight="1" x14ac:dyDescent="0.15">
      <c r="H71" s="26">
        <v>9</v>
      </c>
      <c r="I71" s="25">
        <v>2</v>
      </c>
    </row>
    <row r="72" spans="8:9" ht="14.25" customHeight="1" x14ac:dyDescent="0.15">
      <c r="H72" s="26">
        <v>10</v>
      </c>
      <c r="I72" s="25">
        <v>1</v>
      </c>
    </row>
  </sheetData>
  <sortState ref="B7:Q9">
    <sortCondition descending="1" ref="J7:J9"/>
  </sortState>
  <mergeCells count="60">
    <mergeCell ref="A52:J52"/>
    <mergeCell ref="A53:A55"/>
    <mergeCell ref="B53:B55"/>
    <mergeCell ref="C53:C55"/>
    <mergeCell ref="D53:E53"/>
    <mergeCell ref="H53:I53"/>
    <mergeCell ref="D54:E54"/>
    <mergeCell ref="H54:I54"/>
    <mergeCell ref="F53:G53"/>
    <mergeCell ref="F54:G54"/>
    <mergeCell ref="A4:A6"/>
    <mergeCell ref="A3:J3"/>
    <mergeCell ref="A11:J11"/>
    <mergeCell ref="H4:I4"/>
    <mergeCell ref="D5:E5"/>
    <mergeCell ref="B4:B6"/>
    <mergeCell ref="H5:I5"/>
    <mergeCell ref="C4:C6"/>
    <mergeCell ref="D4:E4"/>
    <mergeCell ref="F4:G4"/>
    <mergeCell ref="F5:G5"/>
    <mergeCell ref="A12:A14"/>
    <mergeCell ref="B12:B14"/>
    <mergeCell ref="C12:C14"/>
    <mergeCell ref="D12:E12"/>
    <mergeCell ref="H12:I12"/>
    <mergeCell ref="D13:E13"/>
    <mergeCell ref="H13:I13"/>
    <mergeCell ref="F12:G12"/>
    <mergeCell ref="F13:G13"/>
    <mergeCell ref="A19:J19"/>
    <mergeCell ref="A20:A22"/>
    <mergeCell ref="B20:B22"/>
    <mergeCell ref="C20:C22"/>
    <mergeCell ref="D20:E20"/>
    <mergeCell ref="H20:I20"/>
    <mergeCell ref="D21:E21"/>
    <mergeCell ref="H21:I21"/>
    <mergeCell ref="F20:G20"/>
    <mergeCell ref="F21:G21"/>
    <mergeCell ref="A27:J27"/>
    <mergeCell ref="A28:A30"/>
    <mergeCell ref="B28:B30"/>
    <mergeCell ref="C28:C30"/>
    <mergeCell ref="D28:E28"/>
    <mergeCell ref="H28:I28"/>
    <mergeCell ref="D29:E29"/>
    <mergeCell ref="H29:I29"/>
    <mergeCell ref="F28:G28"/>
    <mergeCell ref="F29:G29"/>
    <mergeCell ref="A37:J37"/>
    <mergeCell ref="A38:A40"/>
    <mergeCell ref="B38:B40"/>
    <mergeCell ref="C38:C40"/>
    <mergeCell ref="D38:E38"/>
    <mergeCell ref="H38:I38"/>
    <mergeCell ref="D39:E39"/>
    <mergeCell ref="H39:I39"/>
    <mergeCell ref="F38:G38"/>
    <mergeCell ref="F39:G39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6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7" zoomScale="85" zoomScaleNormal="85" workbookViewId="0">
      <selection activeCell="R17" sqref="R17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53</v>
      </c>
    </row>
    <row r="2" spans="1:13" ht="15" customHeight="1" x14ac:dyDescent="0.15">
      <c r="A2" s="9"/>
    </row>
    <row r="3" spans="1:13" x14ac:dyDescent="0.15">
      <c r="A3" s="49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3" ht="15" customHeight="1" x14ac:dyDescent="0.15">
      <c r="A4" s="52" t="s">
        <v>8</v>
      </c>
      <c r="B4" s="58" t="s">
        <v>0</v>
      </c>
      <c r="C4" s="52" t="s">
        <v>3</v>
      </c>
      <c r="D4" s="53" t="s">
        <v>60</v>
      </c>
      <c r="E4" s="53"/>
      <c r="F4" s="53" t="s">
        <v>64</v>
      </c>
      <c r="G4" s="53"/>
      <c r="H4" s="55" t="s">
        <v>71</v>
      </c>
      <c r="I4" s="56"/>
      <c r="J4" s="55" t="s">
        <v>72</v>
      </c>
      <c r="K4" s="56"/>
      <c r="L4" s="10" t="s">
        <v>30</v>
      </c>
      <c r="M4" s="27" t="s">
        <v>43</v>
      </c>
    </row>
    <row r="5" spans="1:13" x14ac:dyDescent="0.15">
      <c r="A5" s="52"/>
      <c r="B5" s="58"/>
      <c r="C5" s="53"/>
      <c r="D5" s="57">
        <v>3</v>
      </c>
      <c r="E5" s="57"/>
      <c r="F5" s="54">
        <v>4</v>
      </c>
      <c r="G5" s="54"/>
      <c r="H5" s="54">
        <v>2</v>
      </c>
      <c r="I5" s="54"/>
      <c r="J5" s="57">
        <v>2</v>
      </c>
      <c r="K5" s="57"/>
      <c r="L5" s="24">
        <f>ROUNDDOWN(AVERAGE(D5:K5),0)</f>
        <v>2</v>
      </c>
      <c r="M5" s="28">
        <f>IF(L5&lt;2,0,IF(L5&lt;4,1,IF(L5&lt;6,2,IF(L5&lt;8,3,3))))</f>
        <v>1</v>
      </c>
    </row>
    <row r="6" spans="1:13" x14ac:dyDescent="0.15">
      <c r="A6" s="52"/>
      <c r="B6" s="58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37</v>
      </c>
    </row>
    <row r="7" spans="1:13" x14ac:dyDescent="0.15">
      <c r="A7" s="21">
        <v>1</v>
      </c>
      <c r="B7" s="20" t="s">
        <v>96</v>
      </c>
      <c r="C7" s="20" t="s">
        <v>98</v>
      </c>
      <c r="D7" s="18">
        <v>1</v>
      </c>
      <c r="E7" s="19">
        <f>VLOOKUP(D7,$J$78:$K$87,2,FALSE)</f>
        <v>20</v>
      </c>
      <c r="F7" s="18">
        <v>1</v>
      </c>
      <c r="G7" s="19">
        <f>VLOOKUP(F7,$J$78:$K$87,2,FALSE)</f>
        <v>20</v>
      </c>
      <c r="H7" s="18">
        <v>1</v>
      </c>
      <c r="I7" s="19">
        <f>VLOOKUP(H7,$J$78:$K$87,2,FALSE)</f>
        <v>20</v>
      </c>
      <c r="J7" s="18"/>
      <c r="K7" s="19"/>
      <c r="L7" s="20">
        <f>SUM(E7,G7,I7,K7)</f>
        <v>60</v>
      </c>
    </row>
    <row r="8" spans="1:13" x14ac:dyDescent="0.15">
      <c r="A8" s="21">
        <v>2</v>
      </c>
      <c r="B8" s="20" t="s">
        <v>97</v>
      </c>
      <c r="C8" s="20" t="s">
        <v>99</v>
      </c>
      <c r="D8" s="18"/>
      <c r="E8" s="19"/>
      <c r="F8" s="18">
        <v>2</v>
      </c>
      <c r="G8" s="19">
        <f>VLOOKUP(F8,$J$78:$K$87,2,FALSE)</f>
        <v>15</v>
      </c>
      <c r="H8" s="18">
        <v>2</v>
      </c>
      <c r="I8" s="19">
        <f>VLOOKUP(H8,$J$78:$K$87,2,FALSE)</f>
        <v>15</v>
      </c>
      <c r="J8" s="18">
        <v>1</v>
      </c>
      <c r="K8" s="19">
        <f>VLOOKUP(J8,$J$78:$K$87,2,FALSE)</f>
        <v>20</v>
      </c>
      <c r="L8" s="20">
        <f>SUM(E8,G8,I8,K8)</f>
        <v>50</v>
      </c>
    </row>
    <row r="9" spans="1:13" x14ac:dyDescent="0.15">
      <c r="A9" s="21">
        <v>3</v>
      </c>
      <c r="B9" s="20"/>
      <c r="C9" s="20"/>
      <c r="D9" s="18"/>
      <c r="E9" s="19"/>
      <c r="F9" s="18"/>
      <c r="G9" s="19"/>
      <c r="H9" s="18"/>
      <c r="I9" s="19"/>
      <c r="J9" s="48"/>
      <c r="K9" s="19"/>
      <c r="L9" s="20">
        <f>SUM(E9,G9,I9,K9)</f>
        <v>0</v>
      </c>
    </row>
    <row r="10" spans="1:13" x14ac:dyDescent="0.15">
      <c r="A10" s="21">
        <v>4</v>
      </c>
      <c r="B10" s="20"/>
      <c r="C10" s="20"/>
      <c r="D10" s="18"/>
      <c r="E10" s="19"/>
      <c r="F10" s="18"/>
      <c r="G10" s="19"/>
      <c r="H10" s="18"/>
      <c r="I10" s="19"/>
      <c r="J10" s="18"/>
      <c r="K10" s="19"/>
      <c r="L10" s="20">
        <f>SUM(E10,G10,I10,K10)</f>
        <v>0</v>
      </c>
    </row>
    <row r="11" spans="1:13" x14ac:dyDescent="0.15">
      <c r="A11" s="21">
        <v>5</v>
      </c>
      <c r="B11" s="20"/>
      <c r="C11" s="20"/>
      <c r="D11" s="18"/>
      <c r="E11" s="19"/>
      <c r="F11" s="18"/>
      <c r="G11" s="19"/>
      <c r="H11" s="18"/>
      <c r="I11" s="19"/>
      <c r="J11" s="18"/>
      <c r="K11" s="19"/>
      <c r="L11" s="20">
        <f>SUM(E11,G11,I11,K11)</f>
        <v>0</v>
      </c>
    </row>
    <row r="13" spans="1:13" x14ac:dyDescent="0.15">
      <c r="A13" s="49" t="s">
        <v>45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3" ht="15" customHeight="1" x14ac:dyDescent="0.15">
      <c r="A14" s="52" t="s">
        <v>8</v>
      </c>
      <c r="B14" s="53" t="s">
        <v>0</v>
      </c>
      <c r="C14" s="52" t="s">
        <v>3</v>
      </c>
      <c r="D14" s="53" t="s">
        <v>60</v>
      </c>
      <c r="E14" s="53"/>
      <c r="F14" s="53" t="s">
        <v>64</v>
      </c>
      <c r="G14" s="53"/>
      <c r="H14" s="55" t="s">
        <v>71</v>
      </c>
      <c r="I14" s="56"/>
      <c r="J14" s="55" t="s">
        <v>72</v>
      </c>
      <c r="K14" s="56"/>
      <c r="L14" s="10" t="s">
        <v>30</v>
      </c>
      <c r="M14" s="27" t="s">
        <v>42</v>
      </c>
    </row>
    <row r="15" spans="1:13" x14ac:dyDescent="0.15">
      <c r="A15" s="52"/>
      <c r="B15" s="53"/>
      <c r="C15" s="53"/>
      <c r="D15" s="57">
        <v>12</v>
      </c>
      <c r="E15" s="57"/>
      <c r="F15" s="54">
        <v>11</v>
      </c>
      <c r="G15" s="54"/>
      <c r="H15" s="54">
        <v>13</v>
      </c>
      <c r="I15" s="54"/>
      <c r="J15" s="57">
        <v>11</v>
      </c>
      <c r="K15" s="57"/>
      <c r="L15" s="24">
        <f>ROUNDDOWN(AVERAGE(D15:K15),0)</f>
        <v>11</v>
      </c>
      <c r="M15" s="28">
        <f>IF(L15&lt;2,0,IF(L15&lt;4,1,IF(L15&lt;6,2,IF(L15&lt;8,3,3))))</f>
        <v>3</v>
      </c>
    </row>
    <row r="16" spans="1:13" x14ac:dyDescent="0.15">
      <c r="A16" s="52"/>
      <c r="B16" s="53"/>
      <c r="C16" s="53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37</v>
      </c>
    </row>
    <row r="17" spans="1:12" x14ac:dyDescent="0.15">
      <c r="A17" s="21">
        <v>1</v>
      </c>
      <c r="B17" s="20" t="s">
        <v>101</v>
      </c>
      <c r="C17" s="20" t="s">
        <v>108</v>
      </c>
      <c r="D17" s="18">
        <v>2</v>
      </c>
      <c r="E17" s="19">
        <f t="shared" ref="E17:E23" si="0">VLOOKUP(D17,$J$78:$K$87,2,FALSE)</f>
        <v>15</v>
      </c>
      <c r="F17" s="18">
        <v>1</v>
      </c>
      <c r="G17" s="19">
        <f>VLOOKUP(F17,$J$78:$K$87,2,FALSE)</f>
        <v>20</v>
      </c>
      <c r="H17" s="18">
        <v>1</v>
      </c>
      <c r="I17" s="19">
        <f t="shared" ref="I17:K22" si="1">VLOOKUP(H17,$J$78:$K$87,2,FALSE)</f>
        <v>20</v>
      </c>
      <c r="J17" s="18">
        <v>2</v>
      </c>
      <c r="K17" s="19">
        <f t="shared" si="1"/>
        <v>15</v>
      </c>
      <c r="L17" s="20">
        <f t="shared" ref="L17" si="2">SUM(E17,G17,I17,K17)</f>
        <v>70</v>
      </c>
    </row>
    <row r="18" spans="1:12" x14ac:dyDescent="0.15">
      <c r="A18" s="21">
        <v>2</v>
      </c>
      <c r="B18" s="7" t="s">
        <v>100</v>
      </c>
      <c r="C18" s="7" t="s">
        <v>107</v>
      </c>
      <c r="D18" s="14">
        <v>1</v>
      </c>
      <c r="E18" s="19">
        <f t="shared" si="0"/>
        <v>20</v>
      </c>
      <c r="F18" s="14">
        <v>3</v>
      </c>
      <c r="G18" s="19">
        <f>VLOOKUP(F18,$J$78:$K$87,2,FALSE)</f>
        <v>12</v>
      </c>
      <c r="H18" s="18">
        <v>2</v>
      </c>
      <c r="I18" s="19">
        <f t="shared" si="1"/>
        <v>15</v>
      </c>
      <c r="J18" s="18">
        <v>1</v>
      </c>
      <c r="K18" s="19">
        <f t="shared" si="1"/>
        <v>20</v>
      </c>
      <c r="L18" s="20">
        <f t="shared" ref="L18:L30" si="3">SUM(E18,G18,I18,K18)</f>
        <v>67</v>
      </c>
    </row>
    <row r="19" spans="1:12" x14ac:dyDescent="0.15">
      <c r="A19" s="21">
        <v>3</v>
      </c>
      <c r="B19" s="20" t="s">
        <v>102</v>
      </c>
      <c r="C19" s="20" t="s">
        <v>109</v>
      </c>
      <c r="D19" s="18">
        <v>3</v>
      </c>
      <c r="E19" s="19">
        <f t="shared" si="0"/>
        <v>12</v>
      </c>
      <c r="F19" s="18">
        <v>4</v>
      </c>
      <c r="G19" s="19">
        <f>VLOOKUP(F19,$J$78:$K$87,2,FALSE)</f>
        <v>10</v>
      </c>
      <c r="H19" s="14">
        <v>3</v>
      </c>
      <c r="I19" s="19">
        <f t="shared" si="1"/>
        <v>12</v>
      </c>
      <c r="J19" s="18">
        <v>4</v>
      </c>
      <c r="K19" s="19">
        <f t="shared" si="1"/>
        <v>10</v>
      </c>
      <c r="L19" s="20">
        <f t="shared" ref="L19" si="4">SUM(E19,G19,I19,K19)</f>
        <v>44</v>
      </c>
    </row>
    <row r="20" spans="1:12" x14ac:dyDescent="0.15">
      <c r="A20" s="21">
        <v>4</v>
      </c>
      <c r="B20" s="20" t="s">
        <v>104</v>
      </c>
      <c r="C20" s="20" t="s">
        <v>111</v>
      </c>
      <c r="D20" s="14">
        <v>5</v>
      </c>
      <c r="E20" s="19">
        <f t="shared" si="0"/>
        <v>8</v>
      </c>
      <c r="F20" s="18">
        <v>2</v>
      </c>
      <c r="G20" s="19">
        <f>VLOOKUP(F20,$J$78:$K$87,2,FALSE)</f>
        <v>15</v>
      </c>
      <c r="H20" s="18">
        <v>4</v>
      </c>
      <c r="I20" s="19">
        <f t="shared" si="1"/>
        <v>10</v>
      </c>
      <c r="J20" s="18"/>
      <c r="K20" s="19"/>
      <c r="L20" s="20">
        <f t="shared" si="3"/>
        <v>33</v>
      </c>
    </row>
    <row r="21" spans="1:12" x14ac:dyDescent="0.15">
      <c r="A21" s="21">
        <v>5</v>
      </c>
      <c r="B21" s="7" t="s">
        <v>105</v>
      </c>
      <c r="C21" s="7" t="s">
        <v>112</v>
      </c>
      <c r="D21" s="18">
        <v>6</v>
      </c>
      <c r="E21" s="19">
        <f t="shared" si="0"/>
        <v>6</v>
      </c>
      <c r="F21" s="14"/>
      <c r="G21" s="19"/>
      <c r="H21" s="18">
        <v>6</v>
      </c>
      <c r="I21" s="19">
        <f t="shared" si="1"/>
        <v>6</v>
      </c>
      <c r="J21" s="14">
        <v>3</v>
      </c>
      <c r="K21" s="19">
        <f t="shared" si="1"/>
        <v>12</v>
      </c>
      <c r="L21" s="20">
        <f>SUM(E21,G21,I21,K21)</f>
        <v>24</v>
      </c>
    </row>
    <row r="22" spans="1:12" x14ac:dyDescent="0.15">
      <c r="A22" s="21">
        <v>6</v>
      </c>
      <c r="B22" s="7" t="s">
        <v>106</v>
      </c>
      <c r="C22" s="7" t="s">
        <v>113</v>
      </c>
      <c r="D22" s="14">
        <v>9</v>
      </c>
      <c r="E22" s="19">
        <f t="shared" si="0"/>
        <v>2</v>
      </c>
      <c r="F22" s="14"/>
      <c r="G22" s="19"/>
      <c r="H22" s="18">
        <v>5</v>
      </c>
      <c r="I22" s="19">
        <f t="shared" si="1"/>
        <v>8</v>
      </c>
      <c r="J22" s="14">
        <v>5</v>
      </c>
      <c r="K22" s="19">
        <f t="shared" si="1"/>
        <v>8</v>
      </c>
      <c r="L22" s="20">
        <f t="shared" ref="L22" si="5">SUM(E22,G22,I22,K22)</f>
        <v>18</v>
      </c>
    </row>
    <row r="23" spans="1:12" x14ac:dyDescent="0.15">
      <c r="A23" s="21">
        <v>7</v>
      </c>
      <c r="B23" s="20" t="s">
        <v>103</v>
      </c>
      <c r="C23" s="20" t="s">
        <v>110</v>
      </c>
      <c r="D23" s="18">
        <v>4</v>
      </c>
      <c r="E23" s="19">
        <f t="shared" si="0"/>
        <v>10</v>
      </c>
      <c r="F23" s="18"/>
      <c r="G23" s="19"/>
      <c r="H23" s="18"/>
      <c r="I23" s="19"/>
      <c r="J23" s="18"/>
      <c r="K23" s="19"/>
      <c r="L23" s="20">
        <f>SUM(E23,G23,I23,K23)</f>
        <v>10</v>
      </c>
    </row>
    <row r="24" spans="1:12" x14ac:dyDescent="0.15">
      <c r="A24" s="21">
        <v>8</v>
      </c>
      <c r="B24" s="20" t="s">
        <v>150</v>
      </c>
      <c r="C24" s="20">
        <v>88</v>
      </c>
      <c r="D24" s="14"/>
      <c r="E24" s="19"/>
      <c r="F24" s="18">
        <v>5</v>
      </c>
      <c r="G24" s="19">
        <f>VLOOKUP(F24,$J$78:$K$87,2,FALSE)</f>
        <v>8</v>
      </c>
      <c r="H24" s="18">
        <v>10</v>
      </c>
      <c r="I24" s="19">
        <f>VLOOKUP(H24,$J$78:$K$87,2,FALSE)</f>
        <v>1</v>
      </c>
      <c r="J24" s="18"/>
      <c r="K24" s="19"/>
      <c r="L24" s="20">
        <f>SUM(E24,G24,I24,K24)</f>
        <v>9</v>
      </c>
    </row>
    <row r="25" spans="1:12" x14ac:dyDescent="0.15">
      <c r="A25" s="21">
        <v>9</v>
      </c>
      <c r="B25" s="20" t="s">
        <v>194</v>
      </c>
      <c r="C25" s="20">
        <v>111</v>
      </c>
      <c r="D25" s="18">
        <v>7</v>
      </c>
      <c r="E25" s="19">
        <f>VLOOKUP(D25,$J$78:$K$87,2,FALSE)</f>
        <v>4</v>
      </c>
      <c r="F25" s="18"/>
      <c r="G25" s="19"/>
      <c r="H25" s="18">
        <v>7</v>
      </c>
      <c r="I25" s="19">
        <f>VLOOKUP(H25,$J$78:$K$87,2,FALSE)</f>
        <v>4</v>
      </c>
      <c r="J25" s="18"/>
      <c r="K25" s="19"/>
      <c r="L25" s="20">
        <f t="shared" si="3"/>
        <v>8</v>
      </c>
    </row>
    <row r="26" spans="1:12" x14ac:dyDescent="0.15">
      <c r="A26" s="21">
        <v>10</v>
      </c>
      <c r="B26" s="7" t="s">
        <v>196</v>
      </c>
      <c r="C26" s="7">
        <v>11</v>
      </c>
      <c r="D26" s="18">
        <v>8</v>
      </c>
      <c r="E26" s="19">
        <f>VLOOKUP(D26,$J$78:$K$87,2,FALSE)</f>
        <v>3</v>
      </c>
      <c r="F26" s="14"/>
      <c r="G26" s="19"/>
      <c r="H26" s="14">
        <v>9</v>
      </c>
      <c r="I26" s="19">
        <f>VLOOKUP(H26,$J$78:$K$87,2,FALSE)</f>
        <v>2</v>
      </c>
      <c r="J26" s="14"/>
      <c r="K26" s="19"/>
      <c r="L26" s="20">
        <f t="shared" si="3"/>
        <v>5</v>
      </c>
    </row>
    <row r="27" spans="1:12" x14ac:dyDescent="0.15">
      <c r="A27" s="21">
        <v>11</v>
      </c>
      <c r="B27" s="20" t="s">
        <v>195</v>
      </c>
      <c r="C27" s="20">
        <v>8</v>
      </c>
      <c r="D27" s="18"/>
      <c r="E27" s="19"/>
      <c r="F27" s="18"/>
      <c r="G27" s="19"/>
      <c r="H27" s="18">
        <v>8</v>
      </c>
      <c r="I27" s="19">
        <f>VLOOKUP(H27,$J$78:$K$87,2,FALSE)</f>
        <v>3</v>
      </c>
      <c r="J27" s="18"/>
      <c r="K27" s="19"/>
      <c r="L27" s="20">
        <f>SUM(E27,G27,I27,K27)</f>
        <v>3</v>
      </c>
    </row>
    <row r="28" spans="1:12" x14ac:dyDescent="0.15">
      <c r="A28" s="21">
        <v>12</v>
      </c>
      <c r="B28" s="20" t="s">
        <v>197</v>
      </c>
      <c r="C28" s="20">
        <v>182</v>
      </c>
      <c r="D28" s="18">
        <v>10</v>
      </c>
      <c r="E28" s="19">
        <f>VLOOKUP(D28,$J$78:$K$87,2,FALSE)</f>
        <v>1</v>
      </c>
      <c r="F28" s="18"/>
      <c r="G28" s="19"/>
      <c r="H28" s="18"/>
      <c r="I28" s="19"/>
      <c r="J28" s="18"/>
      <c r="K28" s="19"/>
      <c r="L28" s="20">
        <f t="shared" ref="L28" si="6">SUM(E28,G28,I28,K28)</f>
        <v>1</v>
      </c>
    </row>
    <row r="29" spans="1:12" x14ac:dyDescent="0.15">
      <c r="A29" s="21">
        <v>13</v>
      </c>
      <c r="B29" s="7"/>
      <c r="C29" s="7"/>
      <c r="D29" s="14"/>
      <c r="E29" s="19"/>
      <c r="F29" s="14"/>
      <c r="G29" s="19"/>
      <c r="H29" s="14"/>
      <c r="I29" s="19"/>
      <c r="J29" s="14"/>
      <c r="K29" s="19"/>
      <c r="L29" s="20">
        <f t="shared" si="3"/>
        <v>0</v>
      </c>
    </row>
    <row r="30" spans="1:12" x14ac:dyDescent="0.15">
      <c r="A30" s="21">
        <v>14</v>
      </c>
      <c r="B30" s="7"/>
      <c r="C30" s="7"/>
      <c r="D30" s="14"/>
      <c r="E30" s="19"/>
      <c r="F30" s="14"/>
      <c r="G30" s="19"/>
      <c r="H30" s="14"/>
      <c r="I30" s="19"/>
      <c r="J30" s="14"/>
      <c r="K30" s="19"/>
      <c r="L30" s="20">
        <f t="shared" si="3"/>
        <v>0</v>
      </c>
    </row>
    <row r="31" spans="1:12" x14ac:dyDescent="0.15">
      <c r="A31" s="21">
        <v>15</v>
      </c>
      <c r="B31" s="7"/>
      <c r="C31" s="7"/>
      <c r="D31" s="14"/>
      <c r="E31" s="19"/>
      <c r="F31" s="14"/>
      <c r="G31" s="19"/>
      <c r="H31" s="14"/>
      <c r="I31" s="19"/>
      <c r="J31" s="14"/>
      <c r="K31" s="19"/>
      <c r="L31" s="20">
        <f t="shared" ref="L31" si="7">SUM(E31,G31,I31,K31)</f>
        <v>0</v>
      </c>
    </row>
    <row r="33" spans="1:13" x14ac:dyDescent="0.15">
      <c r="A33" s="49" t="s">
        <v>46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</row>
    <row r="34" spans="1:13" ht="15" customHeight="1" x14ac:dyDescent="0.15">
      <c r="A34" s="52" t="s">
        <v>8</v>
      </c>
      <c r="B34" s="53" t="s">
        <v>0</v>
      </c>
      <c r="C34" s="52" t="s">
        <v>3</v>
      </c>
      <c r="D34" s="53" t="s">
        <v>60</v>
      </c>
      <c r="E34" s="53"/>
      <c r="F34" s="53" t="s">
        <v>64</v>
      </c>
      <c r="G34" s="53"/>
      <c r="H34" s="55" t="s">
        <v>71</v>
      </c>
      <c r="I34" s="56"/>
      <c r="J34" s="55" t="s">
        <v>72</v>
      </c>
      <c r="K34" s="56"/>
      <c r="L34" s="10" t="s">
        <v>27</v>
      </c>
      <c r="M34" s="27" t="s">
        <v>42</v>
      </c>
    </row>
    <row r="35" spans="1:13" x14ac:dyDescent="0.15">
      <c r="A35" s="52"/>
      <c r="B35" s="53"/>
      <c r="C35" s="53"/>
      <c r="D35" s="57">
        <v>2</v>
      </c>
      <c r="E35" s="57"/>
      <c r="F35" s="54">
        <v>0</v>
      </c>
      <c r="G35" s="54"/>
      <c r="H35" s="54">
        <v>0</v>
      </c>
      <c r="I35" s="54"/>
      <c r="J35" s="57">
        <v>0</v>
      </c>
      <c r="K35" s="57"/>
      <c r="L35" s="24">
        <f>ROUNDDOWN(AVERAGE(D35:K35),0)</f>
        <v>0</v>
      </c>
      <c r="M35" s="28">
        <f>IF(L35&lt;2,0,IF(L35&lt;4,1,IF(L35&lt;6,2,IF(L35&lt;8,3,3))))</f>
        <v>0</v>
      </c>
    </row>
    <row r="36" spans="1:13" x14ac:dyDescent="0.15">
      <c r="A36" s="52"/>
      <c r="B36" s="53"/>
      <c r="C36" s="53"/>
      <c r="D36" s="11" t="s">
        <v>1</v>
      </c>
      <c r="E36" s="12" t="s">
        <v>2</v>
      </c>
      <c r="F36" s="11" t="s">
        <v>1</v>
      </c>
      <c r="G36" s="12" t="s">
        <v>2</v>
      </c>
      <c r="H36" s="11" t="s">
        <v>1</v>
      </c>
      <c r="I36" s="12" t="s">
        <v>2</v>
      </c>
      <c r="J36" s="11" t="s">
        <v>1</v>
      </c>
      <c r="K36" s="12" t="s">
        <v>2</v>
      </c>
      <c r="L36" s="10" t="s">
        <v>37</v>
      </c>
    </row>
    <row r="37" spans="1:13" x14ac:dyDescent="0.15">
      <c r="A37" s="21">
        <v>1</v>
      </c>
      <c r="B37" s="20" t="s">
        <v>114</v>
      </c>
      <c r="C37" s="20" t="s">
        <v>116</v>
      </c>
      <c r="D37" s="18">
        <v>1</v>
      </c>
      <c r="E37" s="19">
        <f>VLOOKUP(D37,$J$78:$K$87,2,FALSE)</f>
        <v>20</v>
      </c>
      <c r="F37" s="18"/>
      <c r="G37" s="19"/>
      <c r="H37" s="18"/>
      <c r="I37" s="19"/>
      <c r="J37" s="18"/>
      <c r="K37" s="19"/>
      <c r="L37" s="20">
        <f>SUM(E37,G37,I37,K37)</f>
        <v>20</v>
      </c>
    </row>
    <row r="38" spans="1:13" x14ac:dyDescent="0.15">
      <c r="A38" s="21">
        <v>2</v>
      </c>
      <c r="B38" s="20" t="s">
        <v>115</v>
      </c>
      <c r="C38" s="20" t="s">
        <v>117</v>
      </c>
      <c r="D38" s="18">
        <v>2</v>
      </c>
      <c r="E38" s="19">
        <f>VLOOKUP(D38,$J$78:$K$87,2,FALSE)</f>
        <v>15</v>
      </c>
      <c r="F38" s="18"/>
      <c r="G38" s="19"/>
      <c r="H38" s="18"/>
      <c r="I38" s="19"/>
      <c r="J38" s="18"/>
      <c r="K38" s="19"/>
      <c r="L38" s="20">
        <f t="shared" ref="L38:L41" si="8">SUM(E38,G38,I38,K38)</f>
        <v>15</v>
      </c>
    </row>
    <row r="39" spans="1:13" x14ac:dyDescent="0.15">
      <c r="A39" s="21">
        <v>3</v>
      </c>
      <c r="B39" s="20"/>
      <c r="C39" s="20"/>
      <c r="D39" s="18"/>
      <c r="E39" s="19"/>
      <c r="F39" s="18"/>
      <c r="G39" s="19"/>
      <c r="H39" s="18"/>
      <c r="I39" s="19"/>
      <c r="J39" s="18"/>
      <c r="K39" s="19"/>
      <c r="L39" s="20">
        <f t="shared" si="8"/>
        <v>0</v>
      </c>
    </row>
    <row r="40" spans="1:13" x14ac:dyDescent="0.15">
      <c r="A40" s="21">
        <v>4</v>
      </c>
      <c r="B40" s="20"/>
      <c r="C40" s="20"/>
      <c r="D40" s="18"/>
      <c r="E40" s="19"/>
      <c r="F40" s="18"/>
      <c r="G40" s="19"/>
      <c r="H40" s="18"/>
      <c r="I40" s="19"/>
      <c r="J40" s="18"/>
      <c r="K40" s="19"/>
      <c r="L40" s="20">
        <f t="shared" si="8"/>
        <v>0</v>
      </c>
    </row>
    <row r="41" spans="1:13" x14ac:dyDescent="0.15">
      <c r="A41" s="21">
        <v>5</v>
      </c>
      <c r="B41" s="20"/>
      <c r="C41" s="20"/>
      <c r="D41" s="18"/>
      <c r="E41" s="19"/>
      <c r="F41" s="18"/>
      <c r="G41" s="19"/>
      <c r="H41" s="18"/>
      <c r="I41" s="19"/>
      <c r="J41" s="18"/>
      <c r="K41" s="19"/>
      <c r="L41" s="20">
        <f t="shared" si="8"/>
        <v>0</v>
      </c>
    </row>
    <row r="42" spans="1:13" ht="15" customHeight="1" x14ac:dyDescent="0.15">
      <c r="A42" s="9"/>
    </row>
    <row r="43" spans="1:13" x14ac:dyDescent="0.15">
      <c r="A43" s="49" t="s">
        <v>47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</row>
    <row r="44" spans="1:13" ht="15" customHeight="1" x14ac:dyDescent="0.15">
      <c r="A44" s="52" t="s">
        <v>8</v>
      </c>
      <c r="B44" s="53" t="s">
        <v>0</v>
      </c>
      <c r="C44" s="52" t="s">
        <v>3</v>
      </c>
      <c r="D44" s="53" t="s">
        <v>60</v>
      </c>
      <c r="E44" s="53"/>
      <c r="F44" s="53" t="s">
        <v>64</v>
      </c>
      <c r="G44" s="53"/>
      <c r="H44" s="55" t="s">
        <v>71</v>
      </c>
      <c r="I44" s="56"/>
      <c r="J44" s="55" t="s">
        <v>72</v>
      </c>
      <c r="K44" s="56"/>
      <c r="L44" s="10" t="s">
        <v>30</v>
      </c>
      <c r="M44" s="27" t="s">
        <v>42</v>
      </c>
    </row>
    <row r="45" spans="1:13" x14ac:dyDescent="0.15">
      <c r="A45" s="52"/>
      <c r="B45" s="53"/>
      <c r="C45" s="53"/>
      <c r="D45" s="57">
        <v>5</v>
      </c>
      <c r="E45" s="57"/>
      <c r="F45" s="54">
        <v>3</v>
      </c>
      <c r="G45" s="54"/>
      <c r="H45" s="54">
        <v>3</v>
      </c>
      <c r="I45" s="54"/>
      <c r="J45" s="57">
        <v>4</v>
      </c>
      <c r="K45" s="57"/>
      <c r="L45" s="24">
        <f>ROUNDDOWN(AVERAGE(D45:K45),0)</f>
        <v>3</v>
      </c>
      <c r="M45" s="28">
        <f>IF(L45&lt;2,0,IF(L45&lt;4,1,IF(L45&lt;6,2,IF(L45&lt;8,3,3))))</f>
        <v>1</v>
      </c>
    </row>
    <row r="46" spans="1:13" x14ac:dyDescent="0.15">
      <c r="A46" s="52"/>
      <c r="B46" s="53"/>
      <c r="C46" s="53"/>
      <c r="D46" s="11" t="s">
        <v>1</v>
      </c>
      <c r="E46" s="12" t="s">
        <v>2</v>
      </c>
      <c r="F46" s="11" t="s">
        <v>1</v>
      </c>
      <c r="G46" s="12" t="s">
        <v>2</v>
      </c>
      <c r="H46" s="11" t="s">
        <v>1</v>
      </c>
      <c r="I46" s="12" t="s">
        <v>2</v>
      </c>
      <c r="J46" s="11" t="s">
        <v>1</v>
      </c>
      <c r="K46" s="12" t="s">
        <v>2</v>
      </c>
      <c r="L46" s="10" t="s">
        <v>37</v>
      </c>
    </row>
    <row r="47" spans="1:13" ht="15" customHeight="1" x14ac:dyDescent="0.15">
      <c r="A47" s="21">
        <v>1</v>
      </c>
      <c r="B47" s="20" t="s">
        <v>118</v>
      </c>
      <c r="C47" s="20" t="s">
        <v>120</v>
      </c>
      <c r="D47" s="18">
        <v>1</v>
      </c>
      <c r="E47" s="19">
        <f>VLOOKUP(D47,$J$78:$K$87,2,FALSE)</f>
        <v>20</v>
      </c>
      <c r="F47" s="18">
        <v>1</v>
      </c>
      <c r="G47" s="19">
        <f>VLOOKUP(F47,$J$78:$K$87,2,FALSE)</f>
        <v>20</v>
      </c>
      <c r="H47" s="18"/>
      <c r="I47" s="19"/>
      <c r="J47" s="18">
        <v>2</v>
      </c>
      <c r="K47" s="19">
        <f>VLOOKUP(J47,$J$78:$K$87,2,FALSE)</f>
        <v>15</v>
      </c>
      <c r="L47" s="20">
        <f>SUM(E47,G47,I47,K47)</f>
        <v>55</v>
      </c>
    </row>
    <row r="48" spans="1:13" ht="15" customHeight="1" x14ac:dyDescent="0.15">
      <c r="A48" s="21">
        <v>2</v>
      </c>
      <c r="B48" s="20" t="s">
        <v>193</v>
      </c>
      <c r="C48" s="20">
        <v>23</v>
      </c>
      <c r="D48" s="18"/>
      <c r="E48" s="19"/>
      <c r="F48" s="18"/>
      <c r="G48" s="19"/>
      <c r="H48" s="18">
        <v>1</v>
      </c>
      <c r="I48" s="19">
        <f>VLOOKUP(H48,$J$78:$K$87,2,FALSE)</f>
        <v>20</v>
      </c>
      <c r="J48" s="18">
        <v>1</v>
      </c>
      <c r="K48" s="19">
        <f>VLOOKUP(J48,$J$78:$K$87,2,FALSE)</f>
        <v>20</v>
      </c>
      <c r="L48" s="20">
        <f>SUM(E48,G48,I48,K48)</f>
        <v>40</v>
      </c>
    </row>
    <row r="49" spans="1:13" ht="15" customHeight="1" x14ac:dyDescent="0.15">
      <c r="A49" s="21">
        <v>3</v>
      </c>
      <c r="B49" s="20" t="s">
        <v>119</v>
      </c>
      <c r="C49" s="20" t="s">
        <v>121</v>
      </c>
      <c r="D49" s="18">
        <v>2</v>
      </c>
      <c r="E49" s="19">
        <f>VLOOKUP(D49,$J$78:$K$87,2,FALSE)</f>
        <v>15</v>
      </c>
      <c r="F49" s="18"/>
      <c r="G49" s="19"/>
      <c r="H49" s="18"/>
      <c r="I49" s="19"/>
      <c r="J49" s="18"/>
      <c r="K49" s="19"/>
      <c r="L49" s="20">
        <f>SUM(E49,G49,I49,K49)</f>
        <v>15</v>
      </c>
    </row>
    <row r="50" spans="1:13" ht="15" customHeight="1" x14ac:dyDescent="0.15">
      <c r="A50" s="21">
        <v>4</v>
      </c>
      <c r="B50" s="20"/>
      <c r="C50" s="20"/>
      <c r="D50" s="18"/>
      <c r="E50" s="19"/>
      <c r="F50" s="18"/>
      <c r="G50" s="19"/>
      <c r="H50" s="18"/>
      <c r="I50" s="19"/>
      <c r="J50" s="18"/>
      <c r="K50" s="19"/>
      <c r="L50" s="20">
        <f>SUM(E50,G50,I50,K50)</f>
        <v>0</v>
      </c>
    </row>
    <row r="51" spans="1:13" ht="15" customHeight="1" x14ac:dyDescent="0.15">
      <c r="A51" s="21">
        <v>5</v>
      </c>
      <c r="B51" s="20"/>
      <c r="C51" s="20"/>
      <c r="D51" s="18"/>
      <c r="E51" s="19"/>
      <c r="F51" s="18"/>
      <c r="G51" s="19"/>
      <c r="H51" s="18"/>
      <c r="I51" s="19"/>
      <c r="J51" s="18"/>
      <c r="K51" s="19"/>
      <c r="L51" s="20">
        <f>SUM(E51,G51,I51,K51)</f>
        <v>0</v>
      </c>
    </row>
    <row r="53" spans="1:13" ht="15" customHeight="1" x14ac:dyDescent="0.15">
      <c r="A53" s="49" t="s">
        <v>48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1"/>
    </row>
    <row r="54" spans="1:13" ht="15" customHeight="1" x14ac:dyDescent="0.15">
      <c r="A54" s="52" t="s">
        <v>8</v>
      </c>
      <c r="B54" s="53" t="s">
        <v>0</v>
      </c>
      <c r="C54" s="52" t="s">
        <v>3</v>
      </c>
      <c r="D54" s="53" t="s">
        <v>60</v>
      </c>
      <c r="E54" s="53"/>
      <c r="F54" s="53" t="s">
        <v>64</v>
      </c>
      <c r="G54" s="53"/>
      <c r="H54" s="55" t="s">
        <v>71</v>
      </c>
      <c r="I54" s="56"/>
      <c r="J54" s="55" t="s">
        <v>72</v>
      </c>
      <c r="K54" s="56"/>
      <c r="L54" s="10" t="s">
        <v>27</v>
      </c>
      <c r="M54" s="27" t="s">
        <v>42</v>
      </c>
    </row>
    <row r="55" spans="1:13" ht="15" customHeight="1" x14ac:dyDescent="0.15">
      <c r="A55" s="52"/>
      <c r="B55" s="53"/>
      <c r="C55" s="53"/>
      <c r="D55" s="57"/>
      <c r="E55" s="57"/>
      <c r="F55" s="54">
        <v>0</v>
      </c>
      <c r="G55" s="54"/>
      <c r="H55" s="54">
        <v>0</v>
      </c>
      <c r="I55" s="54"/>
      <c r="J55" s="57">
        <v>0</v>
      </c>
      <c r="K55" s="57"/>
      <c r="L55" s="24">
        <f>ROUNDDOWN(AVERAGE(D55:K55),0)</f>
        <v>0</v>
      </c>
      <c r="M55" s="28">
        <f>IF(L55&lt;2,0,IF(L55&lt;4,1,IF(L55&lt;6,2,IF(L55&lt;8,3,3))))</f>
        <v>0</v>
      </c>
    </row>
    <row r="56" spans="1:13" ht="15" customHeight="1" x14ac:dyDescent="0.15">
      <c r="A56" s="52"/>
      <c r="B56" s="53"/>
      <c r="C56" s="53"/>
      <c r="D56" s="11" t="s">
        <v>1</v>
      </c>
      <c r="E56" s="12" t="s">
        <v>2</v>
      </c>
      <c r="F56" s="11" t="s">
        <v>1</v>
      </c>
      <c r="G56" s="12" t="s">
        <v>2</v>
      </c>
      <c r="H56" s="11" t="s">
        <v>1</v>
      </c>
      <c r="I56" s="12" t="s">
        <v>2</v>
      </c>
      <c r="J56" s="11" t="s">
        <v>1</v>
      </c>
      <c r="K56" s="12" t="s">
        <v>2</v>
      </c>
      <c r="L56" s="10" t="s">
        <v>37</v>
      </c>
    </row>
    <row r="57" spans="1:13" ht="15" customHeight="1" x14ac:dyDescent="0.15">
      <c r="A57" s="21">
        <v>1</v>
      </c>
      <c r="B57" s="20"/>
      <c r="C57" s="20"/>
      <c r="D57" s="18"/>
      <c r="E57" s="19" t="e">
        <f>VLOOKUP(D57,$J$78:$K$87,2,FALSE)</f>
        <v>#N/A</v>
      </c>
      <c r="F57" s="18"/>
      <c r="G57" s="19"/>
      <c r="H57" s="18"/>
      <c r="I57" s="19"/>
      <c r="J57" s="18"/>
      <c r="K57" s="19"/>
      <c r="L57" s="20" t="e">
        <f>SUM(E57,G57,I57,K57)</f>
        <v>#N/A</v>
      </c>
    </row>
    <row r="58" spans="1:13" ht="15" customHeight="1" x14ac:dyDescent="0.15">
      <c r="A58" s="21">
        <v>2</v>
      </c>
      <c r="B58" s="20"/>
      <c r="C58" s="20"/>
      <c r="D58" s="18"/>
      <c r="E58" s="19" t="e">
        <f>VLOOKUP(D58,$J$78:$K$87,2,FALSE)</f>
        <v>#N/A</v>
      </c>
      <c r="F58" s="18"/>
      <c r="G58" s="19"/>
      <c r="H58" s="18"/>
      <c r="I58" s="19"/>
      <c r="J58" s="18"/>
      <c r="K58" s="19"/>
      <c r="L58" s="20" t="e">
        <f>SUM(E58,G58,I58,K58)</f>
        <v>#N/A</v>
      </c>
    </row>
    <row r="59" spans="1:13" ht="15" customHeight="1" x14ac:dyDescent="0.15">
      <c r="A59" s="21">
        <v>3</v>
      </c>
      <c r="B59" s="20"/>
      <c r="C59" s="20"/>
      <c r="D59" s="18"/>
      <c r="E59" s="19"/>
      <c r="F59" s="18"/>
      <c r="G59" s="19"/>
      <c r="H59" s="18"/>
      <c r="I59" s="19"/>
      <c r="J59" s="18"/>
      <c r="K59" s="19"/>
      <c r="L59" s="20">
        <f t="shared" ref="L59" si="9">SUM(E59,G59,I59,K59)</f>
        <v>0</v>
      </c>
    </row>
    <row r="61" spans="1:13" ht="15" customHeight="1" x14ac:dyDescent="0.15">
      <c r="A61" s="49" t="s">
        <v>49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1"/>
    </row>
    <row r="62" spans="1:13" ht="15" customHeight="1" x14ac:dyDescent="0.15">
      <c r="A62" s="52" t="s">
        <v>8</v>
      </c>
      <c r="B62" s="53" t="s">
        <v>0</v>
      </c>
      <c r="C62" s="52" t="s">
        <v>3</v>
      </c>
      <c r="D62" s="53" t="s">
        <v>60</v>
      </c>
      <c r="E62" s="53"/>
      <c r="F62" s="53" t="s">
        <v>64</v>
      </c>
      <c r="G62" s="53"/>
      <c r="H62" s="55" t="s">
        <v>71</v>
      </c>
      <c r="I62" s="56"/>
      <c r="J62" s="55" t="s">
        <v>72</v>
      </c>
      <c r="K62" s="56"/>
      <c r="L62" s="10" t="s">
        <v>30</v>
      </c>
      <c r="M62" s="27" t="s">
        <v>42</v>
      </c>
    </row>
    <row r="63" spans="1:13" ht="15" customHeight="1" x14ac:dyDescent="0.15">
      <c r="A63" s="52"/>
      <c r="B63" s="53"/>
      <c r="C63" s="53"/>
      <c r="D63" s="57">
        <v>6</v>
      </c>
      <c r="E63" s="57"/>
      <c r="F63" s="54">
        <v>8</v>
      </c>
      <c r="G63" s="54"/>
      <c r="H63" s="54">
        <v>9</v>
      </c>
      <c r="I63" s="54"/>
      <c r="J63" s="57">
        <v>10</v>
      </c>
      <c r="K63" s="57"/>
      <c r="L63" s="24">
        <f>ROUNDDOWN(AVERAGE(D63:K63),0)</f>
        <v>8</v>
      </c>
      <c r="M63" s="28">
        <f>IF(L63&lt;2,0,IF(L63&lt;4,1,IF(L63&lt;6,2,IF(L63&lt;8,3,3))))</f>
        <v>3</v>
      </c>
    </row>
    <row r="64" spans="1:13" ht="15" customHeight="1" x14ac:dyDescent="0.15">
      <c r="A64" s="52"/>
      <c r="B64" s="53"/>
      <c r="C64" s="53"/>
      <c r="D64" s="11" t="s">
        <v>1</v>
      </c>
      <c r="E64" s="12" t="s">
        <v>2</v>
      </c>
      <c r="F64" s="11" t="s">
        <v>1</v>
      </c>
      <c r="G64" s="12" t="s">
        <v>2</v>
      </c>
      <c r="H64" s="11" t="s">
        <v>1</v>
      </c>
      <c r="I64" s="12" t="s">
        <v>2</v>
      </c>
      <c r="J64" s="11" t="s">
        <v>1</v>
      </c>
      <c r="K64" s="12" t="s">
        <v>2</v>
      </c>
      <c r="L64" s="10" t="s">
        <v>37</v>
      </c>
    </row>
    <row r="65" spans="1:12" ht="15" customHeight="1" x14ac:dyDescent="0.15">
      <c r="A65" s="21">
        <v>1</v>
      </c>
      <c r="B65" s="20" t="s">
        <v>122</v>
      </c>
      <c r="C65" s="20" t="s">
        <v>125</v>
      </c>
      <c r="D65" s="18">
        <v>1</v>
      </c>
      <c r="E65" s="19">
        <f>VLOOKUP(D65,$J$78:$K$87,2,FALSE)</f>
        <v>20</v>
      </c>
      <c r="F65" s="34">
        <v>3</v>
      </c>
      <c r="G65" s="19">
        <f>VLOOKUP(F65,$J$78:$K$87,2,FALSE)</f>
        <v>12</v>
      </c>
      <c r="H65" s="35">
        <v>2</v>
      </c>
      <c r="I65" s="19">
        <f>VLOOKUP(H65,$J$78:$K$87,2,FALSE)</f>
        <v>15</v>
      </c>
      <c r="J65" s="18">
        <v>1</v>
      </c>
      <c r="K65" s="19">
        <f t="shared" ref="K65:K70" si="10">VLOOKUP(J65,$J$78:$K$87,2,FALSE)</f>
        <v>20</v>
      </c>
      <c r="L65" s="20">
        <f t="shared" ref="L65:L74" si="11">SUM(E65,G65,I65,K65)</f>
        <v>67</v>
      </c>
    </row>
    <row r="66" spans="1:12" ht="15" customHeight="1" x14ac:dyDescent="0.15">
      <c r="A66" s="21">
        <v>2</v>
      </c>
      <c r="B66" s="7" t="s">
        <v>151</v>
      </c>
      <c r="C66" s="7">
        <v>1</v>
      </c>
      <c r="D66" s="14"/>
      <c r="E66" s="19"/>
      <c r="F66" s="14">
        <v>1</v>
      </c>
      <c r="G66" s="19">
        <f>VLOOKUP(F66,$J$78:$K$87,2,FALSE)</f>
        <v>20</v>
      </c>
      <c r="H66" s="14">
        <v>1</v>
      </c>
      <c r="I66" s="19">
        <f>VLOOKUP(H66,$J$78:$K$87,2,FALSE)</f>
        <v>20</v>
      </c>
      <c r="J66" s="14">
        <v>3</v>
      </c>
      <c r="K66" s="19">
        <f t="shared" si="10"/>
        <v>12</v>
      </c>
      <c r="L66" s="20">
        <f t="shared" ref="L66" si="12">SUM(E66,G66,I66,K66)</f>
        <v>52</v>
      </c>
    </row>
    <row r="67" spans="1:12" ht="15" customHeight="1" x14ac:dyDescent="0.15">
      <c r="A67" s="21">
        <v>3</v>
      </c>
      <c r="B67" s="7" t="s">
        <v>123</v>
      </c>
      <c r="C67" s="7" t="s">
        <v>126</v>
      </c>
      <c r="D67" s="14">
        <v>2</v>
      </c>
      <c r="E67" s="19">
        <f>VLOOKUP(D67,$J$78:$K$87,2,FALSE)</f>
        <v>15</v>
      </c>
      <c r="F67" s="35">
        <v>2</v>
      </c>
      <c r="G67" s="19">
        <f>VLOOKUP(F67,$J$78:$K$87,2,FALSE)</f>
        <v>15</v>
      </c>
      <c r="H67" s="35"/>
      <c r="I67" s="19"/>
      <c r="J67" s="18">
        <v>2</v>
      </c>
      <c r="K67" s="19">
        <f t="shared" si="10"/>
        <v>15</v>
      </c>
      <c r="L67" s="20">
        <f t="shared" si="11"/>
        <v>45</v>
      </c>
    </row>
    <row r="68" spans="1:12" ht="15" customHeight="1" x14ac:dyDescent="0.15">
      <c r="A68" s="21">
        <v>4</v>
      </c>
      <c r="B68" s="20" t="s">
        <v>124</v>
      </c>
      <c r="C68" s="20" t="s">
        <v>127</v>
      </c>
      <c r="D68" s="18">
        <v>3</v>
      </c>
      <c r="E68" s="19">
        <f>VLOOKUP(D68,$J$78:$K$87,2,FALSE)</f>
        <v>12</v>
      </c>
      <c r="F68" s="34"/>
      <c r="G68" s="19"/>
      <c r="H68" s="34">
        <v>3</v>
      </c>
      <c r="I68" s="19">
        <f>VLOOKUP(H68,$J$78:$K$87,2,FALSE)</f>
        <v>12</v>
      </c>
      <c r="J68" s="18">
        <v>5</v>
      </c>
      <c r="K68" s="19">
        <f t="shared" si="10"/>
        <v>8</v>
      </c>
      <c r="L68" s="20">
        <f>SUM(E68,G68,I68,K68)</f>
        <v>32</v>
      </c>
    </row>
    <row r="69" spans="1:12" ht="15" customHeight="1" x14ac:dyDescent="0.15">
      <c r="A69" s="21">
        <v>5</v>
      </c>
      <c r="B69" s="20" t="s">
        <v>152</v>
      </c>
      <c r="C69" s="20">
        <v>171</v>
      </c>
      <c r="D69" s="18"/>
      <c r="E69" s="19"/>
      <c r="F69" s="34">
        <v>4</v>
      </c>
      <c r="G69" s="19">
        <f>VLOOKUP(F69,$J$78:$K$87,2,FALSE)</f>
        <v>10</v>
      </c>
      <c r="H69" s="34">
        <v>4</v>
      </c>
      <c r="I69" s="19">
        <f>VLOOKUP(H69,$J$78:$K$87,2,FALSE)</f>
        <v>10</v>
      </c>
      <c r="J69" s="18"/>
      <c r="K69" s="19"/>
      <c r="L69" s="20">
        <f>SUM(E69,G69,I69,K69)</f>
        <v>20</v>
      </c>
    </row>
    <row r="70" spans="1:12" ht="15" customHeight="1" x14ac:dyDescent="0.15">
      <c r="A70" s="21">
        <v>6</v>
      </c>
      <c r="B70" s="20" t="s">
        <v>245</v>
      </c>
      <c r="C70" s="20">
        <v>48</v>
      </c>
      <c r="D70" s="14"/>
      <c r="E70" s="19"/>
      <c r="F70" s="34"/>
      <c r="G70" s="19"/>
      <c r="H70" s="34"/>
      <c r="I70" s="19"/>
      <c r="J70" s="18">
        <v>4</v>
      </c>
      <c r="K70" s="19">
        <f t="shared" si="10"/>
        <v>10</v>
      </c>
      <c r="L70" s="20">
        <f t="shared" ref="L70:L71" si="13">SUM(E70,G70,I70,K70)</f>
        <v>10</v>
      </c>
    </row>
    <row r="71" spans="1:12" ht="15" customHeight="1" x14ac:dyDescent="0.15">
      <c r="A71" s="21">
        <v>7</v>
      </c>
      <c r="B71" s="20"/>
      <c r="C71" s="20"/>
      <c r="D71" s="18"/>
      <c r="E71" s="19"/>
      <c r="F71" s="34"/>
      <c r="G71" s="19"/>
      <c r="H71" s="34"/>
      <c r="I71" s="19"/>
      <c r="J71" s="18"/>
      <c r="K71" s="19"/>
      <c r="L71" s="20">
        <f t="shared" si="13"/>
        <v>0</v>
      </c>
    </row>
    <row r="72" spans="1:12" ht="15" customHeight="1" x14ac:dyDescent="0.15">
      <c r="A72" s="21">
        <v>8</v>
      </c>
      <c r="B72" s="20"/>
      <c r="C72" s="20"/>
      <c r="D72" s="18"/>
      <c r="E72" s="19"/>
      <c r="F72" s="34"/>
      <c r="G72" s="19"/>
      <c r="H72" s="34"/>
      <c r="I72" s="19"/>
      <c r="J72" s="18"/>
      <c r="K72" s="19"/>
      <c r="L72" s="20">
        <f t="shared" si="11"/>
        <v>0</v>
      </c>
    </row>
    <row r="73" spans="1:12" ht="15" customHeight="1" x14ac:dyDescent="0.15">
      <c r="A73" s="21">
        <v>9</v>
      </c>
      <c r="B73" s="7"/>
      <c r="C73" s="7"/>
      <c r="D73" s="14"/>
      <c r="E73" s="15"/>
      <c r="F73" s="14"/>
      <c r="G73" s="19"/>
      <c r="H73" s="14"/>
      <c r="I73" s="15"/>
      <c r="J73" s="14"/>
      <c r="K73" s="19"/>
      <c r="L73" s="20">
        <f t="shared" ref="L73" si="14">SUM(E73,G73,I73,K73)</f>
        <v>0</v>
      </c>
    </row>
    <row r="74" spans="1:12" ht="15" customHeight="1" x14ac:dyDescent="0.15">
      <c r="A74" s="21">
        <v>10</v>
      </c>
      <c r="B74" s="7"/>
      <c r="C74" s="7"/>
      <c r="D74" s="14"/>
      <c r="E74" s="19"/>
      <c r="F74" s="14"/>
      <c r="G74" s="19"/>
      <c r="H74" s="14"/>
      <c r="I74" s="19"/>
      <c r="J74" s="14"/>
      <c r="K74" s="19"/>
      <c r="L74" s="20">
        <f t="shared" si="11"/>
        <v>0</v>
      </c>
    </row>
    <row r="75" spans="1:12" ht="15" customHeight="1" x14ac:dyDescent="0.15">
      <c r="A75" s="21">
        <v>11</v>
      </c>
      <c r="B75" s="7"/>
      <c r="C75" s="7"/>
      <c r="D75" s="14"/>
      <c r="E75" s="15"/>
      <c r="F75" s="14"/>
      <c r="G75" s="15"/>
      <c r="H75" s="14"/>
      <c r="I75" s="15"/>
      <c r="J75" s="14"/>
      <c r="K75" s="19"/>
      <c r="L75" s="20">
        <f t="shared" ref="L75" si="15">SUM(E75,G75,I75,K75)</f>
        <v>0</v>
      </c>
    </row>
    <row r="77" spans="1:12" ht="15" customHeight="1" x14ac:dyDescent="0.15">
      <c r="J77" s="8" t="s">
        <v>26</v>
      </c>
    </row>
    <row r="78" spans="1:12" ht="15" customHeight="1" x14ac:dyDescent="0.15">
      <c r="J78" s="26">
        <v>1</v>
      </c>
      <c r="K78" s="25">
        <v>20</v>
      </c>
    </row>
    <row r="79" spans="1:12" ht="15" customHeight="1" x14ac:dyDescent="0.15">
      <c r="J79" s="26">
        <v>2</v>
      </c>
      <c r="K79" s="25">
        <v>15</v>
      </c>
    </row>
    <row r="80" spans="1:12" ht="15" customHeight="1" x14ac:dyDescent="0.15">
      <c r="J80" s="26">
        <v>3</v>
      </c>
      <c r="K80" s="25">
        <v>12</v>
      </c>
    </row>
    <row r="81" spans="10:11" ht="15" customHeight="1" x14ac:dyDescent="0.15">
      <c r="J81" s="26">
        <v>4</v>
      </c>
      <c r="K81" s="25">
        <v>10</v>
      </c>
    </row>
    <row r="82" spans="10:11" ht="15" customHeight="1" x14ac:dyDescent="0.15">
      <c r="J82" s="26">
        <v>5</v>
      </c>
      <c r="K82" s="25">
        <v>8</v>
      </c>
    </row>
    <row r="83" spans="10:11" ht="15" customHeight="1" x14ac:dyDescent="0.15">
      <c r="J83" s="26">
        <v>6</v>
      </c>
      <c r="K83" s="25">
        <v>6</v>
      </c>
    </row>
    <row r="84" spans="10:11" ht="15" customHeight="1" x14ac:dyDescent="0.15">
      <c r="J84" s="26">
        <v>7</v>
      </c>
      <c r="K84" s="25">
        <v>4</v>
      </c>
    </row>
    <row r="85" spans="10:11" ht="15" customHeight="1" x14ac:dyDescent="0.15">
      <c r="J85" s="26">
        <v>8</v>
      </c>
      <c r="K85" s="25">
        <v>3</v>
      </c>
    </row>
    <row r="86" spans="10:11" ht="15" customHeight="1" x14ac:dyDescent="0.15">
      <c r="J86" s="26">
        <v>9</v>
      </c>
      <c r="K86" s="25">
        <v>2</v>
      </c>
    </row>
    <row r="87" spans="10:11" ht="15" customHeight="1" x14ac:dyDescent="0.15">
      <c r="J87" s="26">
        <v>10</v>
      </c>
      <c r="K87" s="25">
        <v>1</v>
      </c>
    </row>
  </sheetData>
  <sortState ref="A57:L63">
    <sortCondition descending="1" ref="L57:L63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33:L33"/>
    <mergeCell ref="F34:G34"/>
    <mergeCell ref="J34:K34"/>
    <mergeCell ref="D35:E35"/>
    <mergeCell ref="F35:G35"/>
    <mergeCell ref="J35:K35"/>
    <mergeCell ref="A34:A36"/>
    <mergeCell ref="B34:B36"/>
    <mergeCell ref="C34:C36"/>
    <mergeCell ref="D34:E34"/>
    <mergeCell ref="H34:I34"/>
    <mergeCell ref="H35:I35"/>
    <mergeCell ref="A43:L43"/>
    <mergeCell ref="A44:A46"/>
    <mergeCell ref="B44:B46"/>
    <mergeCell ref="C44:C46"/>
    <mergeCell ref="D44:E44"/>
    <mergeCell ref="F44:G44"/>
    <mergeCell ref="J44:K44"/>
    <mergeCell ref="D45:E45"/>
    <mergeCell ref="F45:G45"/>
    <mergeCell ref="J45:K45"/>
    <mergeCell ref="H44:I44"/>
    <mergeCell ref="H45:I45"/>
    <mergeCell ref="A61:L61"/>
    <mergeCell ref="A62:A64"/>
    <mergeCell ref="B62:B64"/>
    <mergeCell ref="C62:C64"/>
    <mergeCell ref="D62:E62"/>
    <mergeCell ref="F62:G62"/>
    <mergeCell ref="J62:K62"/>
    <mergeCell ref="D63:E63"/>
    <mergeCell ref="F63:G63"/>
    <mergeCell ref="J63:K63"/>
    <mergeCell ref="H62:I62"/>
    <mergeCell ref="H63:I63"/>
    <mergeCell ref="A53:L53"/>
    <mergeCell ref="A54:A56"/>
    <mergeCell ref="B54:B56"/>
    <mergeCell ref="C54:C56"/>
    <mergeCell ref="D54:E54"/>
    <mergeCell ref="F54:G54"/>
    <mergeCell ref="J54:K54"/>
    <mergeCell ref="D55:E55"/>
    <mergeCell ref="F55:G55"/>
    <mergeCell ref="J55:K55"/>
    <mergeCell ref="H54:I54"/>
    <mergeCell ref="H55:I5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76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="85" zoomScaleNormal="85" workbookViewId="0">
      <selection activeCell="S60" sqref="S60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54</v>
      </c>
    </row>
    <row r="3" spans="1:13" x14ac:dyDescent="0.15">
      <c r="A3" s="49" t="s">
        <v>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3" ht="15" customHeight="1" x14ac:dyDescent="0.15">
      <c r="A4" s="52" t="s">
        <v>8</v>
      </c>
      <c r="B4" s="53" t="s">
        <v>0</v>
      </c>
      <c r="C4" s="52" t="s">
        <v>3</v>
      </c>
      <c r="D4" s="53" t="s">
        <v>73</v>
      </c>
      <c r="E4" s="53"/>
      <c r="F4" s="53" t="s">
        <v>66</v>
      </c>
      <c r="G4" s="53"/>
      <c r="H4" s="53" t="s">
        <v>58</v>
      </c>
      <c r="I4" s="53"/>
      <c r="J4" s="53"/>
      <c r="K4" s="53"/>
      <c r="L4" s="10" t="s">
        <v>27</v>
      </c>
      <c r="M4" s="27" t="s">
        <v>43</v>
      </c>
    </row>
    <row r="5" spans="1:13" x14ac:dyDescent="0.15">
      <c r="A5" s="52"/>
      <c r="B5" s="53"/>
      <c r="C5" s="53"/>
      <c r="D5" s="54">
        <v>0</v>
      </c>
      <c r="E5" s="54"/>
      <c r="F5" s="54">
        <v>2</v>
      </c>
      <c r="G5" s="54"/>
      <c r="H5" s="54">
        <v>4</v>
      </c>
      <c r="I5" s="54"/>
      <c r="J5" s="57"/>
      <c r="K5" s="57"/>
      <c r="L5" s="24">
        <f>ROUNDDOWN(AVERAGE(D5:K5),0)</f>
        <v>2</v>
      </c>
      <c r="M5" s="28">
        <f>IF(L5&lt;2,0,IF(L5&lt;4,1,IF(L5&lt;6,2,IF(L5&lt;8,3,IF(L5&lt;10,4,IF(L5&lt;12,5,6))))))</f>
        <v>1</v>
      </c>
    </row>
    <row r="6" spans="1:13" x14ac:dyDescent="0.15">
      <c r="A6" s="52"/>
      <c r="B6" s="53"/>
      <c r="C6" s="53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29</v>
      </c>
    </row>
    <row r="7" spans="1:13" x14ac:dyDescent="0.15">
      <c r="A7" s="21">
        <v>1</v>
      </c>
      <c r="B7" s="20" t="s">
        <v>225</v>
      </c>
      <c r="C7" s="20">
        <v>49</v>
      </c>
      <c r="D7" s="18"/>
      <c r="E7" s="19"/>
      <c r="F7" s="18"/>
      <c r="G7" s="19"/>
      <c r="H7" s="18">
        <v>1</v>
      </c>
      <c r="I7" s="19">
        <f>VLOOKUP(H7,$J$79:$K$88,2,FALSE)</f>
        <v>20</v>
      </c>
      <c r="J7" s="18"/>
      <c r="K7" s="19"/>
      <c r="L7" s="20">
        <f>SUM(E7,G7,I7,K7)</f>
        <v>20</v>
      </c>
    </row>
    <row r="8" spans="1:13" x14ac:dyDescent="0.15">
      <c r="A8" s="21">
        <v>2</v>
      </c>
      <c r="B8" s="20" t="s">
        <v>189</v>
      </c>
      <c r="C8" s="20">
        <v>49</v>
      </c>
      <c r="D8" s="18"/>
      <c r="E8" s="19"/>
      <c r="F8" s="18">
        <v>1</v>
      </c>
      <c r="G8" s="19">
        <f>VLOOKUP(F8,$J$79:$K$88,2,FALSE)</f>
        <v>20</v>
      </c>
      <c r="H8" s="18"/>
      <c r="I8" s="19"/>
      <c r="J8" s="18"/>
      <c r="K8" s="19"/>
      <c r="L8" s="20">
        <f>SUM(E8,G8,I8,K8)</f>
        <v>20</v>
      </c>
    </row>
    <row r="9" spans="1:13" x14ac:dyDescent="0.15">
      <c r="A9" s="21">
        <v>3</v>
      </c>
      <c r="B9" s="20" t="s">
        <v>226</v>
      </c>
      <c r="C9" s="20">
        <v>25</v>
      </c>
      <c r="D9" s="18"/>
      <c r="E9" s="19"/>
      <c r="F9" s="18"/>
      <c r="G9" s="19"/>
      <c r="H9" s="18">
        <v>2</v>
      </c>
      <c r="I9" s="19">
        <f>VLOOKUP(H9,$J$79:$K$88,2,FALSE)</f>
        <v>15</v>
      </c>
      <c r="J9" s="18"/>
      <c r="K9" s="19"/>
      <c r="L9" s="20">
        <f>SUM(E9,G9,I9,K9)</f>
        <v>15</v>
      </c>
    </row>
    <row r="10" spans="1:13" x14ac:dyDescent="0.15">
      <c r="A10" s="21">
        <v>4</v>
      </c>
      <c r="B10" s="20"/>
      <c r="C10" s="20"/>
      <c r="D10" s="18"/>
      <c r="E10" s="19"/>
      <c r="F10" s="18"/>
      <c r="G10" s="19"/>
      <c r="H10" s="18"/>
      <c r="I10" s="19"/>
      <c r="J10" s="18"/>
      <c r="K10" s="19"/>
      <c r="L10" s="20">
        <f>SUM(E10,G10,I10,K10)</f>
        <v>0</v>
      </c>
    </row>
    <row r="11" spans="1:13" x14ac:dyDescent="0.15">
      <c r="A11" s="21">
        <v>5</v>
      </c>
      <c r="B11" s="20"/>
      <c r="C11" s="20"/>
      <c r="D11" s="18"/>
      <c r="E11" s="19"/>
      <c r="F11" s="18"/>
      <c r="G11" s="19"/>
      <c r="H11" s="18"/>
      <c r="I11" s="19"/>
      <c r="J11" s="18"/>
      <c r="K11" s="19"/>
      <c r="L11" s="20">
        <f>SUM(E11,G11,I11,K11)</f>
        <v>0</v>
      </c>
    </row>
    <row r="13" spans="1:13" x14ac:dyDescent="0.15">
      <c r="A13" s="49" t="s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3" ht="15" customHeight="1" x14ac:dyDescent="0.15">
      <c r="A14" s="52" t="s">
        <v>8</v>
      </c>
      <c r="B14" s="53" t="s">
        <v>0</v>
      </c>
      <c r="C14" s="52" t="s">
        <v>3</v>
      </c>
      <c r="D14" s="53" t="s">
        <v>73</v>
      </c>
      <c r="E14" s="53"/>
      <c r="F14" s="53" t="s">
        <v>66</v>
      </c>
      <c r="G14" s="53"/>
      <c r="H14" s="53" t="s">
        <v>58</v>
      </c>
      <c r="I14" s="53"/>
      <c r="J14" s="53"/>
      <c r="K14" s="53"/>
      <c r="L14" s="10" t="s">
        <v>27</v>
      </c>
      <c r="M14" s="27" t="s">
        <v>42</v>
      </c>
    </row>
    <row r="15" spans="1:13" x14ac:dyDescent="0.15">
      <c r="A15" s="52"/>
      <c r="B15" s="53"/>
      <c r="C15" s="53"/>
      <c r="D15" s="54">
        <v>7</v>
      </c>
      <c r="E15" s="54"/>
      <c r="F15" s="54">
        <v>6</v>
      </c>
      <c r="G15" s="54"/>
      <c r="H15" s="54">
        <v>10</v>
      </c>
      <c r="I15" s="54"/>
      <c r="J15" s="57"/>
      <c r="K15" s="57"/>
      <c r="L15" s="24">
        <f>ROUNDDOWN(AVERAGE(D15:K15),0)</f>
        <v>7</v>
      </c>
      <c r="M15" s="28">
        <f>IF(L15&lt;2,0,IF(L15&lt;4,1,IF(L15&lt;6,2,IF(L15&lt;8,3,IF(L15&lt;10,4,IF(L15&lt;12,5,6))))))</f>
        <v>3</v>
      </c>
    </row>
    <row r="16" spans="1:13" x14ac:dyDescent="0.15">
      <c r="A16" s="52"/>
      <c r="B16" s="53"/>
      <c r="C16" s="53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29</v>
      </c>
    </row>
    <row r="17" spans="1:13" x14ac:dyDescent="0.15">
      <c r="A17" s="21">
        <v>1</v>
      </c>
      <c r="B17" s="40" t="s">
        <v>144</v>
      </c>
      <c r="C17" s="41">
        <v>3</v>
      </c>
      <c r="D17" s="18">
        <v>3</v>
      </c>
      <c r="E17" s="19">
        <f>VLOOKUP(D17,$J$79:$K$88,2,FALSE)</f>
        <v>12</v>
      </c>
      <c r="F17" s="18">
        <v>1</v>
      </c>
      <c r="G17" s="19">
        <f>VLOOKUP(F17,$J$79:$K$88,2,FALSE)</f>
        <v>20</v>
      </c>
      <c r="H17" s="18">
        <v>2</v>
      </c>
      <c r="I17" s="19">
        <f>VLOOKUP(H17,$J$79:$K$88,2,FALSE)</f>
        <v>15</v>
      </c>
      <c r="J17" s="18"/>
      <c r="K17" s="19"/>
      <c r="L17" s="20">
        <f t="shared" ref="L17:L23" si="0">SUM(E17,G17,I17,K17)</f>
        <v>47</v>
      </c>
    </row>
    <row r="18" spans="1:13" x14ac:dyDescent="0.15">
      <c r="A18" s="21">
        <v>2</v>
      </c>
      <c r="B18" s="40" t="s">
        <v>143</v>
      </c>
      <c r="C18" s="41">
        <v>26</v>
      </c>
      <c r="D18" s="18">
        <v>2</v>
      </c>
      <c r="E18" s="19">
        <f>VLOOKUP(D18,$J$79:$K$88,2,FALSE)</f>
        <v>15</v>
      </c>
      <c r="F18" s="18">
        <v>2</v>
      </c>
      <c r="G18" s="19">
        <f>VLOOKUP(F18,$J$79:$K$88,2,FALSE)</f>
        <v>15</v>
      </c>
      <c r="H18" s="18">
        <v>4</v>
      </c>
      <c r="I18" s="19">
        <f>VLOOKUP(H18,$J$79:$K$88,2,FALSE)</f>
        <v>10</v>
      </c>
      <c r="J18" s="18"/>
      <c r="K18" s="19"/>
      <c r="L18" s="20">
        <f t="shared" ref="L18" si="1">SUM(E18,G18,I18,K18)</f>
        <v>40</v>
      </c>
    </row>
    <row r="19" spans="1:13" x14ac:dyDescent="0.15">
      <c r="A19" s="21">
        <v>3</v>
      </c>
      <c r="B19" s="40" t="s">
        <v>142</v>
      </c>
      <c r="C19" s="41">
        <v>21</v>
      </c>
      <c r="D19" s="18">
        <v>1</v>
      </c>
      <c r="E19" s="19">
        <f>VLOOKUP(D19,$J$79:$K$88,2,FALSE)</f>
        <v>20</v>
      </c>
      <c r="F19" s="18"/>
      <c r="G19" s="19"/>
      <c r="H19" s="18">
        <v>3</v>
      </c>
      <c r="I19" s="19">
        <f>VLOOKUP(H19,$J$79:$K$88,2,FALSE)</f>
        <v>12</v>
      </c>
      <c r="J19" s="18"/>
      <c r="K19" s="19"/>
      <c r="L19" s="20">
        <f t="shared" si="0"/>
        <v>32</v>
      </c>
    </row>
    <row r="20" spans="1:13" x14ac:dyDescent="0.15">
      <c r="A20" s="21">
        <v>4</v>
      </c>
      <c r="B20" s="40" t="s">
        <v>227</v>
      </c>
      <c r="C20" s="41">
        <v>78</v>
      </c>
      <c r="D20" s="18"/>
      <c r="E20" s="19"/>
      <c r="F20" s="18"/>
      <c r="G20" s="19"/>
      <c r="H20" s="18">
        <v>1</v>
      </c>
      <c r="I20" s="19">
        <f>VLOOKUP(H20,$J$79:$K$88,2,FALSE)</f>
        <v>20</v>
      </c>
      <c r="J20" s="18"/>
      <c r="K20" s="19"/>
      <c r="L20" s="20">
        <f>SUM(E20,G20,I20,K20)</f>
        <v>20</v>
      </c>
    </row>
    <row r="21" spans="1:13" x14ac:dyDescent="0.15">
      <c r="A21" s="21">
        <v>5</v>
      </c>
      <c r="B21" s="40" t="s">
        <v>190</v>
      </c>
      <c r="C21" s="41">
        <v>5</v>
      </c>
      <c r="D21" s="18"/>
      <c r="E21" s="19"/>
      <c r="F21" s="18">
        <v>3</v>
      </c>
      <c r="G21" s="19">
        <f>VLOOKUP(F21,$J$79:$K$88,2,FALSE)</f>
        <v>12</v>
      </c>
      <c r="H21" s="18">
        <v>5</v>
      </c>
      <c r="I21" s="19">
        <f>VLOOKUP(H21,$J$79:$K$88,2,FALSE)</f>
        <v>8</v>
      </c>
      <c r="J21" s="18"/>
      <c r="K21" s="19"/>
      <c r="L21" s="20">
        <f t="shared" si="0"/>
        <v>20</v>
      </c>
    </row>
    <row r="22" spans="1:13" x14ac:dyDescent="0.15">
      <c r="A22" s="21">
        <v>6</v>
      </c>
      <c r="B22" s="40"/>
      <c r="C22" s="41"/>
      <c r="D22" s="18"/>
      <c r="E22" s="19"/>
      <c r="F22" s="18"/>
      <c r="G22" s="19"/>
      <c r="H22" s="18"/>
      <c r="I22" s="19"/>
      <c r="J22" s="18"/>
      <c r="K22" s="19"/>
      <c r="L22" s="20">
        <f t="shared" si="0"/>
        <v>0</v>
      </c>
    </row>
    <row r="23" spans="1:13" x14ac:dyDescent="0.15">
      <c r="A23" s="21">
        <v>7</v>
      </c>
      <c r="B23" s="20"/>
      <c r="C23" s="20"/>
      <c r="D23" s="18"/>
      <c r="E23" s="19"/>
      <c r="F23" s="18"/>
      <c r="G23" s="19"/>
      <c r="H23" s="18"/>
      <c r="I23" s="19"/>
      <c r="J23" s="14"/>
      <c r="K23" s="19"/>
      <c r="L23" s="20">
        <f t="shared" si="0"/>
        <v>0</v>
      </c>
    </row>
    <row r="25" spans="1:13" x14ac:dyDescent="0.15">
      <c r="A25" s="49" t="s">
        <v>25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3" ht="15" customHeight="1" x14ac:dyDescent="0.15">
      <c r="A26" s="52" t="s">
        <v>8</v>
      </c>
      <c r="B26" s="53" t="s">
        <v>0</v>
      </c>
      <c r="C26" s="52" t="s">
        <v>3</v>
      </c>
      <c r="D26" s="53" t="s">
        <v>73</v>
      </c>
      <c r="E26" s="53"/>
      <c r="F26" s="53" t="s">
        <v>66</v>
      </c>
      <c r="G26" s="53"/>
      <c r="H26" s="53" t="s">
        <v>58</v>
      </c>
      <c r="I26" s="53"/>
      <c r="J26" s="53"/>
      <c r="K26" s="53"/>
      <c r="L26" s="10" t="s">
        <v>27</v>
      </c>
      <c r="M26" s="27" t="s">
        <v>42</v>
      </c>
    </row>
    <row r="27" spans="1:13" x14ac:dyDescent="0.15">
      <c r="A27" s="52"/>
      <c r="B27" s="53"/>
      <c r="C27" s="53"/>
      <c r="D27" s="54">
        <v>1</v>
      </c>
      <c r="E27" s="54"/>
      <c r="F27" s="54">
        <v>1</v>
      </c>
      <c r="G27" s="54"/>
      <c r="H27" s="54">
        <v>1</v>
      </c>
      <c r="I27" s="54"/>
      <c r="J27" s="57"/>
      <c r="K27" s="57"/>
      <c r="L27" s="24">
        <f>ROUNDDOWN(AVERAGE(D27:K27),0)</f>
        <v>1</v>
      </c>
      <c r="M27" s="28">
        <f>IF(L27&lt;2,0,IF(L27&lt;4,1,IF(L27&lt;6,2,IF(L27&lt;8,3,IF(L27&lt;10,4,IF(L27&lt;12,5,6))))))</f>
        <v>0</v>
      </c>
    </row>
    <row r="28" spans="1:13" x14ac:dyDescent="0.15">
      <c r="A28" s="52"/>
      <c r="B28" s="53"/>
      <c r="C28" s="53"/>
      <c r="D28" s="11" t="s">
        <v>1</v>
      </c>
      <c r="E28" s="12" t="s">
        <v>2</v>
      </c>
      <c r="F28" s="11" t="s">
        <v>1</v>
      </c>
      <c r="G28" s="12" t="s">
        <v>2</v>
      </c>
      <c r="H28" s="11" t="s">
        <v>1</v>
      </c>
      <c r="I28" s="12" t="s">
        <v>2</v>
      </c>
      <c r="J28" s="11" t="s">
        <v>1</v>
      </c>
      <c r="K28" s="12" t="s">
        <v>2</v>
      </c>
      <c r="L28" s="10" t="s">
        <v>28</v>
      </c>
    </row>
    <row r="29" spans="1:13" x14ac:dyDescent="0.15">
      <c r="A29" s="13">
        <v>1</v>
      </c>
      <c r="B29" s="7"/>
      <c r="C29" s="7"/>
      <c r="D29" s="14"/>
      <c r="E29" s="19" t="e">
        <f>VLOOKUP(D29,$J$79:$K$88,2,FALSE)</f>
        <v>#N/A</v>
      </c>
      <c r="F29" s="14"/>
      <c r="G29" s="19"/>
      <c r="H29" s="14"/>
      <c r="I29" s="19"/>
      <c r="J29" s="14"/>
      <c r="K29" s="19"/>
      <c r="L29" s="20" t="e">
        <f t="shared" ref="L29" si="2">SUM(E29,G29,I29,K29)</f>
        <v>#N/A</v>
      </c>
    </row>
    <row r="31" spans="1:13" ht="15" customHeight="1" x14ac:dyDescent="0.15">
      <c r="A31" s="49" t="s">
        <v>24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3" ht="15" customHeight="1" x14ac:dyDescent="0.15">
      <c r="A32" s="52" t="s">
        <v>8</v>
      </c>
      <c r="B32" s="53" t="s">
        <v>0</v>
      </c>
      <c r="C32" s="52" t="s">
        <v>3</v>
      </c>
      <c r="D32" s="53" t="s">
        <v>73</v>
      </c>
      <c r="E32" s="53"/>
      <c r="F32" s="53" t="s">
        <v>66</v>
      </c>
      <c r="G32" s="53"/>
      <c r="H32" s="53" t="s">
        <v>58</v>
      </c>
      <c r="I32" s="53"/>
      <c r="J32" s="53"/>
      <c r="K32" s="53"/>
      <c r="L32" s="10" t="s">
        <v>27</v>
      </c>
      <c r="M32" s="27" t="s">
        <v>42</v>
      </c>
    </row>
    <row r="33" spans="1:13" ht="15" customHeight="1" x14ac:dyDescent="0.15">
      <c r="A33" s="52"/>
      <c r="B33" s="53"/>
      <c r="C33" s="53"/>
      <c r="D33" s="54">
        <v>0</v>
      </c>
      <c r="E33" s="54"/>
      <c r="F33" s="54">
        <v>0</v>
      </c>
      <c r="G33" s="54"/>
      <c r="H33" s="54">
        <v>0</v>
      </c>
      <c r="I33" s="54"/>
      <c r="J33" s="57"/>
      <c r="K33" s="57"/>
      <c r="L33" s="24">
        <f>ROUNDDOWN(AVERAGE(D33:K33),0)</f>
        <v>0</v>
      </c>
      <c r="M33" s="28">
        <f>IF(L33&lt;2,0,IF(L33&lt;4,1,IF(L33&lt;6,2,IF(L33&lt;8,3,3))))</f>
        <v>0</v>
      </c>
    </row>
    <row r="34" spans="1:13" x14ac:dyDescent="0.15">
      <c r="A34" s="52"/>
      <c r="B34" s="53"/>
      <c r="C34" s="53"/>
      <c r="D34" s="11" t="s">
        <v>1</v>
      </c>
      <c r="E34" s="12" t="s">
        <v>2</v>
      </c>
      <c r="F34" s="11" t="s">
        <v>1</v>
      </c>
      <c r="G34" s="12" t="s">
        <v>2</v>
      </c>
      <c r="H34" s="11" t="s">
        <v>1</v>
      </c>
      <c r="I34" s="12" t="s">
        <v>2</v>
      </c>
      <c r="J34" s="11" t="s">
        <v>1</v>
      </c>
      <c r="K34" s="12" t="s">
        <v>2</v>
      </c>
      <c r="L34" s="10" t="s">
        <v>28</v>
      </c>
    </row>
    <row r="35" spans="1:13" x14ac:dyDescent="0.15">
      <c r="A35" s="21">
        <v>1</v>
      </c>
      <c r="B35" s="20"/>
      <c r="C35" s="20"/>
      <c r="D35" s="18"/>
      <c r="E35" s="19" t="e">
        <f>VLOOKUP(D35,$J$79:$K$88,2,FALSE)</f>
        <v>#N/A</v>
      </c>
      <c r="F35" s="18"/>
      <c r="G35" s="19"/>
      <c r="H35" s="18"/>
      <c r="I35" s="19"/>
      <c r="J35" s="18"/>
      <c r="K35" s="19"/>
      <c r="L35" s="20" t="e">
        <f t="shared" ref="L35" si="3">SUM(E35,G35,I35,K35)</f>
        <v>#N/A</v>
      </c>
    </row>
    <row r="37" spans="1:13" x14ac:dyDescent="0.15">
      <c r="A37" s="49" t="s">
        <v>36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38" spans="1:13" ht="15" customHeight="1" x14ac:dyDescent="0.15">
      <c r="A38" s="52" t="s">
        <v>8</v>
      </c>
      <c r="B38" s="53" t="s">
        <v>0</v>
      </c>
      <c r="C38" s="52" t="s">
        <v>3</v>
      </c>
      <c r="D38" s="53" t="s">
        <v>50</v>
      </c>
      <c r="E38" s="53"/>
      <c r="F38" s="53" t="s">
        <v>66</v>
      </c>
      <c r="G38" s="53"/>
      <c r="H38" s="53" t="s">
        <v>58</v>
      </c>
      <c r="I38" s="53"/>
      <c r="J38" s="53"/>
      <c r="K38" s="53"/>
      <c r="L38" s="10" t="s">
        <v>27</v>
      </c>
    </row>
    <row r="39" spans="1:13" ht="15" customHeight="1" x14ac:dyDescent="0.15">
      <c r="A39" s="52"/>
      <c r="B39" s="53"/>
      <c r="C39" s="53"/>
      <c r="D39" s="54">
        <v>11</v>
      </c>
      <c r="E39" s="54"/>
      <c r="F39" s="54">
        <v>12</v>
      </c>
      <c r="G39" s="54"/>
      <c r="H39" s="54">
        <v>11</v>
      </c>
      <c r="I39" s="54"/>
      <c r="J39" s="57"/>
      <c r="K39" s="57"/>
      <c r="L39" s="24">
        <f>ROUNDDOWN(AVERAGE(D39:K39),0)</f>
        <v>11</v>
      </c>
    </row>
    <row r="40" spans="1:13" x14ac:dyDescent="0.15">
      <c r="A40" s="52"/>
      <c r="B40" s="53"/>
      <c r="C40" s="53"/>
      <c r="D40" s="11" t="s">
        <v>1</v>
      </c>
      <c r="E40" s="12" t="s">
        <v>2</v>
      </c>
      <c r="F40" s="11" t="s">
        <v>1</v>
      </c>
      <c r="G40" s="12" t="s">
        <v>2</v>
      </c>
      <c r="H40" s="11" t="s">
        <v>1</v>
      </c>
      <c r="I40" s="12" t="s">
        <v>2</v>
      </c>
      <c r="J40" s="11" t="s">
        <v>1</v>
      </c>
      <c r="K40" s="12" t="s">
        <v>2</v>
      </c>
      <c r="L40" s="10" t="s">
        <v>28</v>
      </c>
    </row>
    <row r="41" spans="1:13" x14ac:dyDescent="0.15">
      <c r="A41" s="21">
        <v>1</v>
      </c>
      <c r="B41" s="42" t="s">
        <v>146</v>
      </c>
      <c r="C41" s="43">
        <v>107</v>
      </c>
      <c r="D41" s="18">
        <v>2</v>
      </c>
      <c r="E41" s="19">
        <f>VLOOKUP(D41,$J$79:$K$88,2,FALSE)</f>
        <v>15</v>
      </c>
      <c r="F41" s="18">
        <v>1</v>
      </c>
      <c r="G41" s="19">
        <f>VLOOKUP(F41,$J$79:$K$88,2,FALSE)</f>
        <v>20</v>
      </c>
      <c r="H41" s="18">
        <v>2</v>
      </c>
      <c r="I41" s="19">
        <f>VLOOKUP(H41,$J$79:$K$88,2,FALSE)</f>
        <v>15</v>
      </c>
      <c r="J41" s="18"/>
      <c r="K41" s="19"/>
      <c r="L41" s="20">
        <f t="shared" ref="L41:L50" si="4">SUM(E41,G41,I41,K41)</f>
        <v>50</v>
      </c>
    </row>
    <row r="42" spans="1:13" ht="15" customHeight="1" x14ac:dyDescent="0.15">
      <c r="A42" s="21">
        <v>2</v>
      </c>
      <c r="B42" s="42" t="s">
        <v>145</v>
      </c>
      <c r="C42" s="43">
        <v>109</v>
      </c>
      <c r="D42" s="18">
        <v>1</v>
      </c>
      <c r="E42" s="19">
        <f>VLOOKUP(D42,$J$79:$K$88,2,FALSE)</f>
        <v>20</v>
      </c>
      <c r="F42" s="18">
        <v>2</v>
      </c>
      <c r="G42" s="19">
        <f>VLOOKUP(F42,$J$79:$K$88,2,FALSE)</f>
        <v>15</v>
      </c>
      <c r="H42" s="18">
        <v>3</v>
      </c>
      <c r="I42" s="19">
        <f>VLOOKUP(H42,$J$79:$K$88,2,FALSE)</f>
        <v>12</v>
      </c>
      <c r="J42" s="18"/>
      <c r="K42" s="19"/>
      <c r="L42" s="20">
        <f>SUM(E42,G42,I42,K42)</f>
        <v>47</v>
      </c>
    </row>
    <row r="43" spans="1:13" x14ac:dyDescent="0.15">
      <c r="A43" s="21">
        <v>3</v>
      </c>
      <c r="B43" s="42" t="s">
        <v>147</v>
      </c>
      <c r="C43" s="43">
        <v>105</v>
      </c>
      <c r="D43" s="18">
        <v>3</v>
      </c>
      <c r="E43" s="19">
        <f>VLOOKUP(D43,$J$79:$K$88,2,FALSE)</f>
        <v>12</v>
      </c>
      <c r="F43" s="14"/>
      <c r="G43" s="19"/>
      <c r="H43" s="18">
        <v>1</v>
      </c>
      <c r="I43" s="19">
        <f>VLOOKUP(H43,$J$79:$K$88,2,FALSE)</f>
        <v>20</v>
      </c>
      <c r="J43" s="14"/>
      <c r="K43" s="19"/>
      <c r="L43" s="20">
        <f t="shared" ref="L43" si="5">SUM(E43,G43,I43,K43)</f>
        <v>32</v>
      </c>
    </row>
    <row r="44" spans="1:13" x14ac:dyDescent="0.15">
      <c r="A44" s="21">
        <v>4</v>
      </c>
      <c r="B44" s="44" t="s">
        <v>148</v>
      </c>
      <c r="C44" s="43">
        <v>102</v>
      </c>
      <c r="D44" s="18">
        <v>4</v>
      </c>
      <c r="E44" s="19">
        <f>VLOOKUP(D44,$J$79:$K$88,2,FALSE)</f>
        <v>10</v>
      </c>
      <c r="F44" s="18">
        <v>5</v>
      </c>
      <c r="G44" s="19">
        <f t="shared" ref="G44:G51" si="6">VLOOKUP(F44,$J$79:$K$88,2,FALSE)</f>
        <v>8</v>
      </c>
      <c r="H44" s="18">
        <v>4</v>
      </c>
      <c r="I44" s="19">
        <f>VLOOKUP(H44,$J$79:$K$88,2,FALSE)</f>
        <v>10</v>
      </c>
      <c r="J44" s="18"/>
      <c r="K44" s="19"/>
      <c r="L44" s="20">
        <f>SUM(E44,G44,I44,K44)</f>
        <v>28</v>
      </c>
    </row>
    <row r="45" spans="1:13" x14ac:dyDescent="0.15">
      <c r="A45" s="21">
        <v>5</v>
      </c>
      <c r="B45" s="42" t="s">
        <v>149</v>
      </c>
      <c r="C45" s="43">
        <v>104</v>
      </c>
      <c r="D45" s="18">
        <v>5</v>
      </c>
      <c r="E45" s="19">
        <f>VLOOKUP(D45,$J$79:$K$88,2,FALSE)</f>
        <v>8</v>
      </c>
      <c r="F45" s="14">
        <v>4</v>
      </c>
      <c r="G45" s="19">
        <f t="shared" si="6"/>
        <v>10</v>
      </c>
      <c r="H45" s="14">
        <v>5</v>
      </c>
      <c r="I45" s="19">
        <f>VLOOKUP(H45,$J$79:$K$88,2,FALSE)</f>
        <v>8</v>
      </c>
      <c r="J45" s="14"/>
      <c r="K45" s="19"/>
      <c r="L45" s="20">
        <f t="shared" ref="L45" si="7">SUM(E45,G45,I45,K45)</f>
        <v>26</v>
      </c>
    </row>
    <row r="46" spans="1:13" x14ac:dyDescent="0.15">
      <c r="A46" s="21">
        <v>6</v>
      </c>
      <c r="B46" s="42" t="s">
        <v>191</v>
      </c>
      <c r="C46" s="43"/>
      <c r="D46" s="14"/>
      <c r="E46" s="19"/>
      <c r="F46" s="14">
        <v>3</v>
      </c>
      <c r="G46" s="19">
        <f t="shared" si="6"/>
        <v>12</v>
      </c>
      <c r="H46" s="18"/>
      <c r="I46" s="19"/>
      <c r="J46" s="14"/>
      <c r="K46" s="19"/>
      <c r="L46" s="20">
        <f t="shared" si="4"/>
        <v>12</v>
      </c>
    </row>
    <row r="47" spans="1:13" x14ac:dyDescent="0.15">
      <c r="A47" s="21">
        <v>7</v>
      </c>
      <c r="B47" s="42" t="s">
        <v>192</v>
      </c>
      <c r="C47" s="43"/>
      <c r="D47" s="14"/>
      <c r="E47" s="19"/>
      <c r="F47" s="14">
        <v>6</v>
      </c>
      <c r="G47" s="19">
        <f t="shared" si="6"/>
        <v>6</v>
      </c>
      <c r="H47" s="14"/>
      <c r="I47" s="19"/>
      <c r="J47" s="14"/>
      <c r="K47" s="19"/>
      <c r="L47" s="20">
        <f t="shared" si="4"/>
        <v>6</v>
      </c>
    </row>
    <row r="48" spans="1:13" x14ac:dyDescent="0.15">
      <c r="A48" s="21">
        <v>8</v>
      </c>
      <c r="B48" s="42" t="s">
        <v>207</v>
      </c>
      <c r="C48" s="43" t="s">
        <v>211</v>
      </c>
      <c r="D48" s="18"/>
      <c r="E48" s="19"/>
      <c r="F48" s="14">
        <v>7</v>
      </c>
      <c r="G48" s="19">
        <f t="shared" si="6"/>
        <v>4</v>
      </c>
      <c r="H48" s="18"/>
      <c r="I48" s="19"/>
      <c r="J48" s="14"/>
      <c r="K48" s="19"/>
      <c r="L48" s="20">
        <f t="shared" si="4"/>
        <v>4</v>
      </c>
    </row>
    <row r="49" spans="1:12" x14ac:dyDescent="0.15">
      <c r="A49" s="21">
        <v>9</v>
      </c>
      <c r="B49" s="42" t="s">
        <v>208</v>
      </c>
      <c r="C49" s="43" t="s">
        <v>212</v>
      </c>
      <c r="D49" s="18"/>
      <c r="E49" s="19"/>
      <c r="F49" s="18">
        <v>8</v>
      </c>
      <c r="G49" s="19">
        <f t="shared" si="6"/>
        <v>3</v>
      </c>
      <c r="H49" s="18"/>
      <c r="I49" s="19"/>
      <c r="J49" s="18"/>
      <c r="K49" s="19"/>
      <c r="L49" s="20">
        <f t="shared" si="4"/>
        <v>3</v>
      </c>
    </row>
    <row r="50" spans="1:12" x14ac:dyDescent="0.15">
      <c r="A50" s="21">
        <v>10</v>
      </c>
      <c r="B50" s="42" t="s">
        <v>209</v>
      </c>
      <c r="C50" s="43" t="s">
        <v>213</v>
      </c>
      <c r="D50" s="18"/>
      <c r="E50" s="19"/>
      <c r="F50" s="18">
        <v>9</v>
      </c>
      <c r="G50" s="19">
        <f t="shared" si="6"/>
        <v>2</v>
      </c>
      <c r="H50" s="18"/>
      <c r="I50" s="19"/>
      <c r="J50" s="18"/>
      <c r="K50" s="19"/>
      <c r="L50" s="20">
        <f t="shared" si="4"/>
        <v>2</v>
      </c>
    </row>
    <row r="51" spans="1:12" x14ac:dyDescent="0.15">
      <c r="A51" s="21">
        <v>11</v>
      </c>
      <c r="B51" s="47" t="s">
        <v>210</v>
      </c>
      <c r="C51" s="7" t="s">
        <v>214</v>
      </c>
      <c r="D51" s="14"/>
      <c r="E51" s="19"/>
      <c r="F51" s="14">
        <v>10</v>
      </c>
      <c r="G51" s="19">
        <f t="shared" si="6"/>
        <v>1</v>
      </c>
      <c r="H51" s="14"/>
      <c r="I51" s="19"/>
      <c r="J51" s="14"/>
      <c r="K51" s="19"/>
      <c r="L51" s="20">
        <f>SUM(E51,G51,I51,K51)</f>
        <v>1</v>
      </c>
    </row>
    <row r="52" spans="1:12" x14ac:dyDescent="0.15">
      <c r="A52" s="21">
        <v>12</v>
      </c>
      <c r="B52" s="47"/>
      <c r="C52" s="7"/>
      <c r="D52" s="14"/>
      <c r="E52" s="19"/>
      <c r="F52" s="14"/>
      <c r="G52" s="19"/>
      <c r="H52" s="14"/>
      <c r="I52" s="19"/>
      <c r="J52" s="14"/>
      <c r="K52" s="19"/>
      <c r="L52" s="20">
        <f>SUM(E52,G52,I52,K52)</f>
        <v>0</v>
      </c>
    </row>
    <row r="53" spans="1:12" x14ac:dyDescent="0.15">
      <c r="A53" s="21">
        <v>13</v>
      </c>
      <c r="B53" s="20"/>
      <c r="C53" s="20"/>
      <c r="D53" s="18"/>
      <c r="E53" s="19"/>
      <c r="F53" s="18"/>
      <c r="G53" s="19"/>
      <c r="H53" s="18"/>
      <c r="I53" s="19"/>
      <c r="J53" s="14"/>
      <c r="K53" s="19"/>
      <c r="L53" s="20">
        <f>SUM(E53,G53,I53,K53)</f>
        <v>0</v>
      </c>
    </row>
    <row r="54" spans="1:12" x14ac:dyDescent="0.15">
      <c r="A54" s="21">
        <v>14</v>
      </c>
      <c r="B54" s="7"/>
      <c r="C54" s="7"/>
      <c r="D54" s="14"/>
      <c r="E54" s="19"/>
      <c r="F54" s="14"/>
      <c r="G54" s="19"/>
      <c r="H54" s="14"/>
      <c r="I54" s="19"/>
      <c r="J54" s="14"/>
      <c r="K54" s="19"/>
      <c r="L54" s="20">
        <f>SUM(E54,G54,I54,K54)</f>
        <v>0</v>
      </c>
    </row>
    <row r="55" spans="1:12" x14ac:dyDescent="0.15">
      <c r="A55" s="21">
        <v>15</v>
      </c>
      <c r="B55" s="7"/>
      <c r="C55" s="7"/>
      <c r="D55" s="18"/>
      <c r="E55" s="19"/>
      <c r="F55" s="14"/>
      <c r="G55" s="19"/>
      <c r="H55" s="14"/>
      <c r="I55" s="19"/>
      <c r="J55" s="14"/>
      <c r="K55" s="19"/>
      <c r="L55" s="20">
        <f t="shared" ref="L55:L61" si="8">SUM(E55,G55,I55,K55)</f>
        <v>0</v>
      </c>
    </row>
    <row r="56" spans="1:12" x14ac:dyDescent="0.15">
      <c r="A56" s="21">
        <v>16</v>
      </c>
      <c r="B56" s="7"/>
      <c r="C56" s="7"/>
      <c r="D56" s="14"/>
      <c r="E56" s="19"/>
      <c r="F56" s="14"/>
      <c r="G56" s="19"/>
      <c r="H56" s="14"/>
      <c r="I56" s="19"/>
      <c r="J56" s="14"/>
      <c r="K56" s="19"/>
      <c r="L56" s="20">
        <f t="shared" si="8"/>
        <v>0</v>
      </c>
    </row>
    <row r="57" spans="1:12" x14ac:dyDescent="0.15">
      <c r="A57" s="21">
        <v>17</v>
      </c>
      <c r="B57" s="7"/>
      <c r="C57" s="7"/>
      <c r="D57" s="14"/>
      <c r="E57" s="19"/>
      <c r="F57" s="14"/>
      <c r="G57" s="19"/>
      <c r="H57" s="14"/>
      <c r="I57" s="19"/>
      <c r="J57" s="14"/>
      <c r="K57" s="19"/>
      <c r="L57" s="20">
        <f t="shared" si="8"/>
        <v>0</v>
      </c>
    </row>
    <row r="58" spans="1:12" x14ac:dyDescent="0.15">
      <c r="A58" s="21">
        <v>18</v>
      </c>
      <c r="B58" s="7"/>
      <c r="C58" s="7"/>
      <c r="D58" s="14"/>
      <c r="E58" s="19"/>
      <c r="F58" s="14"/>
      <c r="G58" s="19"/>
      <c r="H58" s="14"/>
      <c r="I58" s="19"/>
      <c r="J58" s="14"/>
      <c r="K58" s="19"/>
      <c r="L58" s="20">
        <f t="shared" si="8"/>
        <v>0</v>
      </c>
    </row>
    <row r="59" spans="1:12" x14ac:dyDescent="0.15">
      <c r="A59" s="21">
        <v>19</v>
      </c>
      <c r="B59" s="7"/>
      <c r="C59" s="7"/>
      <c r="D59" s="14"/>
      <c r="E59" s="19"/>
      <c r="F59" s="14"/>
      <c r="G59" s="19"/>
      <c r="H59" s="14"/>
      <c r="I59" s="19"/>
      <c r="J59" s="14"/>
      <c r="K59" s="19"/>
      <c r="L59" s="20">
        <f t="shared" si="8"/>
        <v>0</v>
      </c>
    </row>
    <row r="60" spans="1:12" x14ac:dyDescent="0.15">
      <c r="A60" s="21">
        <v>20</v>
      </c>
      <c r="B60" s="7"/>
      <c r="C60" s="7"/>
      <c r="D60" s="14"/>
      <c r="E60" s="19"/>
      <c r="F60" s="14"/>
      <c r="G60" s="19"/>
      <c r="H60" s="14"/>
      <c r="I60" s="19"/>
      <c r="J60" s="14"/>
      <c r="K60" s="19"/>
      <c r="L60" s="20">
        <f t="shared" si="8"/>
        <v>0</v>
      </c>
    </row>
    <row r="61" spans="1:12" x14ac:dyDescent="0.15">
      <c r="A61" s="21">
        <v>21</v>
      </c>
      <c r="B61" s="7"/>
      <c r="C61" s="7"/>
      <c r="D61" s="14"/>
      <c r="E61" s="19"/>
      <c r="F61" s="14"/>
      <c r="G61" s="19"/>
      <c r="H61" s="14"/>
      <c r="I61" s="19"/>
      <c r="J61" s="14"/>
      <c r="K61" s="19"/>
      <c r="L61" s="20">
        <f t="shared" si="8"/>
        <v>0</v>
      </c>
    </row>
    <row r="63" spans="1:12" x14ac:dyDescent="0.15">
      <c r="A63" s="49" t="s">
        <v>80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1"/>
    </row>
    <row r="64" spans="1:12" ht="15" customHeight="1" x14ac:dyDescent="0.15">
      <c r="A64" s="52" t="s">
        <v>8</v>
      </c>
      <c r="B64" s="53" t="s">
        <v>0</v>
      </c>
      <c r="C64" s="52" t="s">
        <v>3</v>
      </c>
      <c r="D64" s="53" t="s">
        <v>73</v>
      </c>
      <c r="E64" s="53"/>
      <c r="F64" s="53" t="s">
        <v>66</v>
      </c>
      <c r="G64" s="53"/>
      <c r="H64" s="53" t="s">
        <v>58</v>
      </c>
      <c r="I64" s="53"/>
      <c r="J64" s="53"/>
      <c r="K64" s="53"/>
      <c r="L64" s="10" t="s">
        <v>27</v>
      </c>
    </row>
    <row r="65" spans="1:12" ht="15" customHeight="1" x14ac:dyDescent="0.15">
      <c r="A65" s="52"/>
      <c r="B65" s="53"/>
      <c r="C65" s="53"/>
      <c r="D65" s="54"/>
      <c r="E65" s="54"/>
      <c r="F65" s="54"/>
      <c r="G65" s="54"/>
      <c r="H65" s="54"/>
      <c r="I65" s="54"/>
      <c r="J65" s="57"/>
      <c r="K65" s="57"/>
      <c r="L65" s="24" t="e">
        <f>ROUNDDOWN(AVERAGE(D65:K65),0)</f>
        <v>#DIV/0!</v>
      </c>
    </row>
    <row r="66" spans="1:12" x14ac:dyDescent="0.15">
      <c r="A66" s="52"/>
      <c r="B66" s="53"/>
      <c r="C66" s="53"/>
      <c r="D66" s="11" t="s">
        <v>1</v>
      </c>
      <c r="E66" s="12" t="s">
        <v>2</v>
      </c>
      <c r="F66" s="11" t="s">
        <v>1</v>
      </c>
      <c r="G66" s="12" t="s">
        <v>2</v>
      </c>
      <c r="H66" s="11" t="s">
        <v>1</v>
      </c>
      <c r="I66" s="12" t="s">
        <v>2</v>
      </c>
      <c r="J66" s="11" t="s">
        <v>1</v>
      </c>
      <c r="K66" s="12" t="s">
        <v>2</v>
      </c>
      <c r="L66" s="10" t="s">
        <v>28</v>
      </c>
    </row>
    <row r="67" spans="1:12" ht="15" customHeight="1" x14ac:dyDescent="0.15">
      <c r="A67" s="21">
        <v>1</v>
      </c>
      <c r="B67" s="45"/>
      <c r="C67" s="20"/>
      <c r="D67" s="18"/>
      <c r="E67" s="19"/>
      <c r="F67" s="18"/>
      <c r="G67" s="19"/>
      <c r="H67" s="18"/>
      <c r="I67" s="19"/>
      <c r="J67" s="18"/>
      <c r="K67" s="19"/>
      <c r="L67" s="20">
        <f>SUM(E67,G67,I67,K67)</f>
        <v>0</v>
      </c>
    </row>
    <row r="68" spans="1:12" x14ac:dyDescent="0.15">
      <c r="A68" s="21">
        <v>2</v>
      </c>
      <c r="B68" s="20"/>
      <c r="C68" s="20"/>
      <c r="D68" s="18"/>
      <c r="E68" s="19"/>
      <c r="F68" s="18"/>
      <c r="G68" s="19"/>
      <c r="H68" s="18"/>
      <c r="I68" s="19"/>
      <c r="J68" s="18"/>
      <c r="K68" s="19"/>
      <c r="L68" s="20">
        <f t="shared" ref="L68:L75" si="9">SUM(E68,G68,I68,K68)</f>
        <v>0</v>
      </c>
    </row>
    <row r="69" spans="1:12" x14ac:dyDescent="0.15">
      <c r="A69" s="21">
        <v>3</v>
      </c>
      <c r="B69" s="7"/>
      <c r="C69" s="7"/>
      <c r="D69" s="18"/>
      <c r="E69" s="19"/>
      <c r="F69" s="14"/>
      <c r="G69" s="19"/>
      <c r="H69" s="18"/>
      <c r="I69" s="19"/>
      <c r="J69" s="14"/>
      <c r="K69" s="19"/>
      <c r="L69" s="20">
        <f t="shared" si="9"/>
        <v>0</v>
      </c>
    </row>
    <row r="70" spans="1:12" x14ac:dyDescent="0.15">
      <c r="A70" s="21">
        <v>4</v>
      </c>
      <c r="B70" s="20"/>
      <c r="C70" s="20"/>
      <c r="D70" s="18"/>
      <c r="E70" s="19"/>
      <c r="F70" s="18"/>
      <c r="G70" s="19"/>
      <c r="H70" s="18"/>
      <c r="I70" s="19"/>
      <c r="J70" s="18"/>
      <c r="K70" s="19"/>
      <c r="L70" s="20">
        <f t="shared" si="9"/>
        <v>0</v>
      </c>
    </row>
    <row r="71" spans="1:12" x14ac:dyDescent="0.15">
      <c r="A71" s="21">
        <v>5</v>
      </c>
      <c r="B71" s="7"/>
      <c r="C71" s="7"/>
      <c r="D71" s="18"/>
      <c r="E71" s="19"/>
      <c r="F71" s="14"/>
      <c r="G71" s="19"/>
      <c r="H71" s="14"/>
      <c r="I71" s="19"/>
      <c r="J71" s="14"/>
      <c r="K71" s="19"/>
      <c r="L71" s="20">
        <f t="shared" si="9"/>
        <v>0</v>
      </c>
    </row>
    <row r="72" spans="1:12" x14ac:dyDescent="0.15">
      <c r="A72" s="21">
        <v>6</v>
      </c>
      <c r="B72" s="7"/>
      <c r="C72" s="7"/>
      <c r="D72" s="14"/>
      <c r="E72" s="19"/>
      <c r="F72" s="14"/>
      <c r="G72" s="19"/>
      <c r="H72" s="18"/>
      <c r="I72" s="19"/>
      <c r="J72" s="14"/>
      <c r="K72" s="19"/>
      <c r="L72" s="20">
        <f t="shared" si="9"/>
        <v>0</v>
      </c>
    </row>
    <row r="73" spans="1:12" x14ac:dyDescent="0.15">
      <c r="A73" s="21">
        <v>7</v>
      </c>
      <c r="B73" s="7"/>
      <c r="C73" s="7"/>
      <c r="D73" s="14"/>
      <c r="E73" s="19"/>
      <c r="F73" s="14"/>
      <c r="G73" s="19"/>
      <c r="H73" s="14"/>
      <c r="I73" s="19"/>
      <c r="J73" s="14"/>
      <c r="K73" s="19"/>
      <c r="L73" s="20">
        <f t="shared" si="9"/>
        <v>0</v>
      </c>
    </row>
    <row r="74" spans="1:12" x14ac:dyDescent="0.15">
      <c r="A74" s="21">
        <v>8</v>
      </c>
      <c r="B74" s="7"/>
      <c r="C74" s="7"/>
      <c r="D74" s="18"/>
      <c r="E74" s="19"/>
      <c r="F74" s="14"/>
      <c r="G74" s="19"/>
      <c r="H74" s="18"/>
      <c r="I74" s="19"/>
      <c r="J74" s="14"/>
      <c r="K74" s="19"/>
      <c r="L74" s="20">
        <f t="shared" si="9"/>
        <v>0</v>
      </c>
    </row>
    <row r="75" spans="1:12" x14ac:dyDescent="0.15">
      <c r="A75" s="21">
        <v>9</v>
      </c>
      <c r="B75" s="20"/>
      <c r="C75" s="20"/>
      <c r="D75" s="18"/>
      <c r="E75" s="19"/>
      <c r="F75" s="18"/>
      <c r="G75" s="19"/>
      <c r="H75" s="18"/>
      <c r="I75" s="19"/>
      <c r="J75" s="18"/>
      <c r="K75" s="19"/>
      <c r="L75" s="20">
        <f t="shared" si="9"/>
        <v>0</v>
      </c>
    </row>
    <row r="76" spans="1:12" x14ac:dyDescent="0.15">
      <c r="A76" s="21">
        <v>10</v>
      </c>
      <c r="B76" s="20"/>
      <c r="C76" s="20"/>
      <c r="D76" s="18"/>
      <c r="E76" s="19"/>
      <c r="F76" s="18"/>
      <c r="G76" s="19"/>
      <c r="H76" s="18"/>
      <c r="I76" s="19"/>
      <c r="J76" s="18"/>
      <c r="K76" s="19"/>
      <c r="L76" s="20">
        <f t="shared" ref="L76" si="10">SUM(E76,G76,I76,K76)</f>
        <v>0</v>
      </c>
    </row>
    <row r="78" spans="1:12" x14ac:dyDescent="0.15">
      <c r="J78" s="8" t="s">
        <v>26</v>
      </c>
    </row>
    <row r="79" spans="1:12" x14ac:dyDescent="0.15">
      <c r="J79" s="26">
        <v>1</v>
      </c>
      <c r="K79" s="25">
        <v>20</v>
      </c>
    </row>
    <row r="80" spans="1:12" x14ac:dyDescent="0.15">
      <c r="J80" s="26">
        <v>2</v>
      </c>
      <c r="K80" s="25">
        <v>15</v>
      </c>
    </row>
    <row r="81" spans="10:11" x14ac:dyDescent="0.15">
      <c r="J81" s="26">
        <v>3</v>
      </c>
      <c r="K81" s="25">
        <v>12</v>
      </c>
    </row>
    <row r="82" spans="10:11" x14ac:dyDescent="0.15">
      <c r="J82" s="26">
        <v>4</v>
      </c>
      <c r="K82" s="25">
        <v>10</v>
      </c>
    </row>
    <row r="83" spans="10:11" x14ac:dyDescent="0.15">
      <c r="J83" s="26">
        <v>5</v>
      </c>
      <c r="K83" s="25">
        <v>8</v>
      </c>
    </row>
    <row r="84" spans="10:11" x14ac:dyDescent="0.15">
      <c r="J84" s="26">
        <v>6</v>
      </c>
      <c r="K84" s="25">
        <v>6</v>
      </c>
    </row>
    <row r="85" spans="10:11" x14ac:dyDescent="0.15">
      <c r="J85" s="26">
        <v>7</v>
      </c>
      <c r="K85" s="25">
        <v>4</v>
      </c>
    </row>
    <row r="86" spans="10:11" x14ac:dyDescent="0.15">
      <c r="J86" s="26">
        <v>8</v>
      </c>
      <c r="K86" s="25">
        <v>3</v>
      </c>
    </row>
    <row r="87" spans="10:11" x14ac:dyDescent="0.15">
      <c r="J87" s="26">
        <v>9</v>
      </c>
      <c r="K87" s="25">
        <v>2</v>
      </c>
    </row>
    <row r="88" spans="10:11" x14ac:dyDescent="0.15">
      <c r="J88" s="26">
        <v>10</v>
      </c>
      <c r="K88" s="25">
        <v>1</v>
      </c>
    </row>
  </sheetData>
  <sortState ref="A17:L24">
    <sortCondition descending="1" ref="L17:L24"/>
  </sortState>
  <mergeCells count="72">
    <mergeCell ref="F39:G39"/>
    <mergeCell ref="H39:I39"/>
    <mergeCell ref="J39:K39"/>
    <mergeCell ref="J32:K32"/>
    <mergeCell ref="H14:I14"/>
    <mergeCell ref="H15:I15"/>
    <mergeCell ref="H26:I26"/>
    <mergeCell ref="H27:I27"/>
    <mergeCell ref="H32:I32"/>
    <mergeCell ref="A31:L31"/>
    <mergeCell ref="A32:A34"/>
    <mergeCell ref="B32:B34"/>
    <mergeCell ref="D26:E26"/>
    <mergeCell ref="J26:K26"/>
    <mergeCell ref="D27:E27"/>
    <mergeCell ref="J27:K27"/>
    <mergeCell ref="D33:E33"/>
    <mergeCell ref="J33:K33"/>
    <mergeCell ref="A25:L25"/>
    <mergeCell ref="A3:L3"/>
    <mergeCell ref="A4:A6"/>
    <mergeCell ref="B4:B6"/>
    <mergeCell ref="C4:C6"/>
    <mergeCell ref="D4:E4"/>
    <mergeCell ref="J4:K4"/>
    <mergeCell ref="D5:E5"/>
    <mergeCell ref="H4:I4"/>
    <mergeCell ref="H5:I5"/>
    <mergeCell ref="F4:G4"/>
    <mergeCell ref="F5:G5"/>
    <mergeCell ref="J5:K5"/>
    <mergeCell ref="A13:L13"/>
    <mergeCell ref="A14:A16"/>
    <mergeCell ref="B14:B16"/>
    <mergeCell ref="C14:C16"/>
    <mergeCell ref="D14:E14"/>
    <mergeCell ref="J14:K14"/>
    <mergeCell ref="D15:E15"/>
    <mergeCell ref="J15:K15"/>
    <mergeCell ref="F14:G14"/>
    <mergeCell ref="F15:G15"/>
    <mergeCell ref="A26:A28"/>
    <mergeCell ref="F27:G27"/>
    <mergeCell ref="B26:B28"/>
    <mergeCell ref="C26:C28"/>
    <mergeCell ref="F26:G26"/>
    <mergeCell ref="F65:G65"/>
    <mergeCell ref="A63:L63"/>
    <mergeCell ref="A64:A66"/>
    <mergeCell ref="B64:B66"/>
    <mergeCell ref="C64:C66"/>
    <mergeCell ref="D64:E64"/>
    <mergeCell ref="J64:K64"/>
    <mergeCell ref="D65:E65"/>
    <mergeCell ref="J65:K65"/>
    <mergeCell ref="H65:I65"/>
    <mergeCell ref="F33:G33"/>
    <mergeCell ref="H64:I64"/>
    <mergeCell ref="C32:C34"/>
    <mergeCell ref="D32:E32"/>
    <mergeCell ref="F64:G64"/>
    <mergeCell ref="H33:I33"/>
    <mergeCell ref="F32:G32"/>
    <mergeCell ref="A37:L37"/>
    <mergeCell ref="A38:A40"/>
    <mergeCell ref="B38:B40"/>
    <mergeCell ref="C38:C40"/>
    <mergeCell ref="D38:E38"/>
    <mergeCell ref="F38:G38"/>
    <mergeCell ref="H38:I38"/>
    <mergeCell ref="J38:K38"/>
    <mergeCell ref="D39:E39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N13" sqref="N13"/>
    </sheetView>
  </sheetViews>
  <sheetFormatPr defaultColWidth="9"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10</v>
      </c>
      <c r="C2" s="2" t="s">
        <v>11</v>
      </c>
      <c r="D2" s="1"/>
      <c r="E2" s="2" t="s">
        <v>1</v>
      </c>
      <c r="F2" s="3" t="s">
        <v>18</v>
      </c>
    </row>
    <row r="3" spans="1:6" ht="19.5" customHeight="1" x14ac:dyDescent="0.15">
      <c r="A3" s="5"/>
      <c r="B3" s="7" t="s">
        <v>19</v>
      </c>
      <c r="C3" s="7" t="s">
        <v>12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20</v>
      </c>
      <c r="C4" s="7" t="s">
        <v>13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21</v>
      </c>
      <c r="C5" s="7" t="s">
        <v>14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22</v>
      </c>
      <c r="C6" s="7" t="s">
        <v>15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23</v>
      </c>
      <c r="C7" s="7" t="s">
        <v>16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17</v>
      </c>
      <c r="C8" s="7" t="s">
        <v>56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S-FJ</vt:lpstr>
      <vt:lpstr>FCR-VITA</vt:lpstr>
      <vt:lpstr>86＆BRZ</vt:lpstr>
      <vt:lpstr>FCR-Vitz</vt:lpstr>
      <vt:lpstr>FCR-86BRZ</vt:lpstr>
      <vt:lpstr>AE86,NA1600,AE111,RS...etc</vt:lpstr>
      <vt:lpstr>RSC</vt:lpstr>
      <vt:lpstr>N1000,N1400,N1500,デミオレース,AudiA1</vt:lpstr>
      <vt:lpstr>ポイント</vt:lpstr>
      <vt:lpstr>'86＆BRZ'!Print_Area</vt:lpstr>
      <vt:lpstr>'AE86,NA1600,AE111,RS...etc'!Print_Area</vt:lpstr>
      <vt:lpstr>'FCR-86BRZ'!Print_Area</vt:lpstr>
      <vt:lpstr>'FCR-Vitz'!Print_Area</vt:lpstr>
      <vt:lpstr>'N1000,N1400,N1500,デミオレース,AudiA1'!Print_Area</vt:lpstr>
      <vt:lpstr>RSC!Print_Area</vt:lpstr>
      <vt:lpstr>'S-FJ'!Print_Area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土屋 雄</cp:lastModifiedBy>
  <cp:lastPrinted>2022-11-14T01:49:11Z</cp:lastPrinted>
  <dcterms:created xsi:type="dcterms:W3CDTF">2015-12-21T05:23:27Z</dcterms:created>
  <dcterms:modified xsi:type="dcterms:W3CDTF">2022-11-21T08:51:27Z</dcterms:modified>
</cp:coreProperties>
</file>